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80" windowHeight="50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35" i="1" l="1"/>
  <c r="J35" i="1"/>
  <c r="G36" i="1"/>
  <c r="G37" i="1"/>
  <c r="G39" i="1"/>
  <c r="G38" i="1"/>
  <c r="G8" i="1"/>
  <c r="J39" i="1" l="1"/>
  <c r="J38" i="1"/>
  <c r="J37" i="1"/>
  <c r="J36" i="1"/>
  <c r="F5" i="1"/>
  <c r="J5" i="1" l="1"/>
  <c r="F6" i="1"/>
  <c r="J6" i="1" l="1"/>
  <c r="F7" i="1"/>
  <c r="G5" i="1"/>
  <c r="G6" i="1" s="1"/>
  <c r="G9" i="1" l="1"/>
  <c r="G7" i="1"/>
  <c r="K7" i="1" s="1"/>
  <c r="J7" i="1"/>
  <c r="F8" i="1"/>
  <c r="F9" i="1"/>
  <c r="J8" i="1"/>
  <c r="G10" i="1"/>
  <c r="G11" i="1" s="1"/>
  <c r="G12" i="1" s="1"/>
  <c r="G13" i="1" s="1"/>
  <c r="G14" i="1" s="1"/>
  <c r="G15" i="1" s="1"/>
  <c r="F10" i="1" l="1"/>
  <c r="J9" i="1"/>
  <c r="K6" i="1"/>
  <c r="K8" i="1"/>
  <c r="K5" i="1"/>
  <c r="F11" i="1" l="1"/>
  <c r="J10" i="1"/>
  <c r="G16" i="1"/>
  <c r="G17" i="1" s="1"/>
  <c r="G18" i="1" s="1"/>
  <c r="K15" i="1"/>
  <c r="K14" i="1"/>
  <c r="K13" i="1"/>
  <c r="K12" i="1"/>
  <c r="K11" i="1"/>
  <c r="K10" i="1"/>
  <c r="K9" i="1"/>
  <c r="F12" i="1" l="1"/>
  <c r="J11" i="1"/>
  <c r="K16" i="1"/>
  <c r="K17" i="1"/>
  <c r="F13" i="1" l="1"/>
  <c r="J12" i="1"/>
  <c r="G19" i="1"/>
  <c r="K18" i="1"/>
  <c r="F14" i="1" l="1"/>
  <c r="J13" i="1"/>
  <c r="K19" i="1"/>
  <c r="G20" i="1"/>
  <c r="G21" i="1" s="1"/>
  <c r="F15" i="1" l="1"/>
  <c r="J14" i="1"/>
  <c r="K20" i="1"/>
  <c r="K21" i="1"/>
  <c r="G22" i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F16" i="1" l="1"/>
  <c r="J15" i="1"/>
  <c r="K22" i="1"/>
  <c r="K23" i="1"/>
  <c r="F17" i="1" l="1"/>
  <c r="J16" i="1"/>
  <c r="K24" i="1"/>
  <c r="F18" i="1" l="1"/>
  <c r="J17" i="1"/>
  <c r="K25" i="1"/>
  <c r="F19" i="1" l="1"/>
  <c r="J18" i="1"/>
  <c r="K26" i="1"/>
  <c r="F20" i="1" l="1"/>
  <c r="J19" i="1"/>
  <c r="K27" i="1"/>
  <c r="F21" i="1" l="1"/>
  <c r="J20" i="1"/>
  <c r="K28" i="1"/>
  <c r="F22" i="1" l="1"/>
  <c r="J21" i="1"/>
  <c r="K29" i="1"/>
  <c r="F23" i="1" l="1"/>
  <c r="J22" i="1"/>
  <c r="K30" i="1"/>
  <c r="F24" i="1" l="1"/>
  <c r="J23" i="1"/>
  <c r="K31" i="1"/>
  <c r="F25" i="1" l="1"/>
  <c r="J24" i="1"/>
  <c r="G33" i="1"/>
  <c r="K33" i="1" s="1"/>
  <c r="K32" i="1"/>
  <c r="F26" i="1" l="1"/>
  <c r="J25" i="1"/>
  <c r="F27" i="1" l="1"/>
  <c r="J26" i="1"/>
  <c r="F28" i="1" l="1"/>
  <c r="J27" i="1"/>
  <c r="F29" i="1" l="1"/>
  <c r="J28" i="1"/>
  <c r="F30" i="1" l="1"/>
  <c r="J29" i="1"/>
  <c r="F31" i="1" l="1"/>
  <c r="J30" i="1"/>
  <c r="F32" i="1" l="1"/>
  <c r="J31" i="1"/>
  <c r="F33" i="1" l="1"/>
  <c r="J33" i="1" s="1"/>
  <c r="J32" i="1"/>
</calcChain>
</file>

<file path=xl/sharedStrings.xml><?xml version="1.0" encoding="utf-8"?>
<sst xmlns="http://schemas.openxmlformats.org/spreadsheetml/2006/main" count="79" uniqueCount="57">
  <si>
    <t>Month</t>
  </si>
  <si>
    <t>Week</t>
  </si>
  <si>
    <t>Aerotek</t>
  </si>
  <si>
    <t>August</t>
  </si>
  <si>
    <t>September</t>
  </si>
  <si>
    <t>October</t>
  </si>
  <si>
    <t>November</t>
  </si>
  <si>
    <t>December</t>
  </si>
  <si>
    <t>January</t>
  </si>
  <si>
    <t>February</t>
  </si>
  <si>
    <t>10/12-10/18</t>
  </si>
  <si>
    <t>10/19-10/25</t>
  </si>
  <si>
    <t>11/16-11/22</t>
  </si>
  <si>
    <t>11/23-11/29</t>
  </si>
  <si>
    <t>12/14-12/20</t>
  </si>
  <si>
    <t>12/21-12/27</t>
  </si>
  <si>
    <t>Exchange</t>
  </si>
  <si>
    <t>Rate</t>
  </si>
  <si>
    <t>Social</t>
  </si>
  <si>
    <t>Security</t>
  </si>
  <si>
    <t>Item</t>
  </si>
  <si>
    <t>Honda</t>
  </si>
  <si>
    <t>Japan Trip</t>
  </si>
  <si>
    <t>Main House</t>
  </si>
  <si>
    <t>Balance to Medical Account</t>
  </si>
  <si>
    <t>Nipa House</t>
  </si>
  <si>
    <t>Singapore</t>
  </si>
  <si>
    <t>Pesos - Cumulative</t>
  </si>
  <si>
    <t>Pesos - Net</t>
  </si>
  <si>
    <t>Net</t>
  </si>
  <si>
    <t>08/17-08/23</t>
  </si>
  <si>
    <t>08/24-08/30</t>
  </si>
  <si>
    <t>08/31-09/06</t>
  </si>
  <si>
    <t>09/07-09/13</t>
  </si>
  <si>
    <t>09/14-09/20</t>
  </si>
  <si>
    <t>09/21-09/27</t>
  </si>
  <si>
    <t>09/28-10/04</t>
  </si>
  <si>
    <t>10/05-10/11</t>
  </si>
  <si>
    <t>10/26-11/01</t>
  </si>
  <si>
    <t>11/02-11/08</t>
  </si>
  <si>
    <t>11/09-11/15</t>
  </si>
  <si>
    <t>11/30-12/06</t>
  </si>
  <si>
    <t>12/07-12/13</t>
  </si>
  <si>
    <t>12/28-01/03</t>
  </si>
  <si>
    <t>01/04-01/10</t>
  </si>
  <si>
    <t>01/11-01/17</t>
  </si>
  <si>
    <t>01/18-01/24</t>
  </si>
  <si>
    <t>01/25-01/31</t>
  </si>
  <si>
    <t>02/01-02/07</t>
  </si>
  <si>
    <t>02/08-02/14</t>
  </si>
  <si>
    <t>02/15-02/21</t>
  </si>
  <si>
    <t>02/22-02/28</t>
  </si>
  <si>
    <t>Cumulative</t>
  </si>
  <si>
    <t>Kia Truck</t>
  </si>
  <si>
    <t>Land-Massin</t>
  </si>
  <si>
    <t>Nipa+10K-Land</t>
  </si>
  <si>
    <t>Land-Maasin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</si>
</sst>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Php-3409]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Layout" zoomScaleNormal="100" workbookViewId="0"/>
  </sheetViews>
  <sheetFormatPr defaultRowHeight="15" x14ac:dyDescent="0.25"/>
  <cols>
    <col min="1" max="1" width="10.28515625" customWidth="1"/>
    <col min="2" max="2" width="11.5703125" customWidth="1"/>
    <col min="3" max="3" width="2.42578125" customWidth="1"/>
    <col min="5" max="5" width="9.28515625" customWidth="1"/>
    <col min="6" max="7" width="11.7109375" customWidth="1"/>
    <col min="8" max="8" width="2.5703125" customWidth="1"/>
    <col min="10" max="10" width="17.140625" customWidth="1"/>
    <col min="11" max="11" width="15.28515625" customWidth="1"/>
    <col min="12" max="12" width="13.28515625" customWidth="1"/>
  </cols>
  <sheetData>
    <row r="1" spans="1:13" x14ac:dyDescent="0.25">
      <c r="E1" s="2" t="s">
        <v>18</v>
      </c>
      <c r="F1" s="2" t="s">
        <v>52</v>
      </c>
      <c r="G1" s="2" t="s">
        <v>29</v>
      </c>
      <c r="I1" s="2" t="s">
        <v>16</v>
      </c>
    </row>
    <row r="2" spans="1:13" x14ac:dyDescent="0.25">
      <c r="A2" s="2" t="s">
        <v>0</v>
      </c>
      <c r="B2" s="2" t="s">
        <v>1</v>
      </c>
      <c r="C2" s="1"/>
      <c r="D2" s="2" t="s">
        <v>2</v>
      </c>
      <c r="E2" s="2" t="s">
        <v>19</v>
      </c>
      <c r="F2" s="2" t="s">
        <v>2</v>
      </c>
      <c r="G2" s="2" t="s">
        <v>2</v>
      </c>
      <c r="I2" s="2" t="s">
        <v>17</v>
      </c>
      <c r="J2" s="2" t="s">
        <v>27</v>
      </c>
      <c r="K2" s="2" t="s">
        <v>28</v>
      </c>
      <c r="L2" s="2" t="s">
        <v>20</v>
      </c>
    </row>
    <row r="4" spans="1:13" x14ac:dyDescent="0.25">
      <c r="A4" s="2" t="s">
        <v>3</v>
      </c>
    </row>
    <row r="5" spans="1:13" x14ac:dyDescent="0.25">
      <c r="A5" s="2"/>
      <c r="B5" s="2" t="s">
        <v>30</v>
      </c>
      <c r="D5" s="3">
        <v>1600</v>
      </c>
      <c r="F5" s="3">
        <f>D5</f>
        <v>1600</v>
      </c>
      <c r="G5" s="3">
        <f t="shared" ref="G5:G33" si="0">D5+G4-M5</f>
        <v>1600</v>
      </c>
      <c r="I5" s="1">
        <v>41.99</v>
      </c>
      <c r="J5" s="5">
        <f>F5*I5</f>
        <v>67184</v>
      </c>
      <c r="K5" s="5">
        <f>G5*I5</f>
        <v>67184</v>
      </c>
    </row>
    <row r="6" spans="1:13" x14ac:dyDescent="0.25">
      <c r="A6" s="2"/>
      <c r="B6" s="2" t="s">
        <v>31</v>
      </c>
      <c r="D6" s="3">
        <v>2800</v>
      </c>
      <c r="E6" s="3">
        <v>2400</v>
      </c>
      <c r="F6" s="3">
        <f>D6+F5</f>
        <v>4400</v>
      </c>
      <c r="G6" s="3">
        <f t="shared" si="0"/>
        <v>845</v>
      </c>
      <c r="I6" s="1">
        <v>41.99</v>
      </c>
      <c r="J6" s="5">
        <f t="shared" ref="J6:J33" si="1">F6*I6</f>
        <v>184756</v>
      </c>
      <c r="K6" s="5">
        <f t="shared" ref="K6:K33" si="2">G6*I6</f>
        <v>35481.550000000003</v>
      </c>
      <c r="L6" s="2" t="s">
        <v>53</v>
      </c>
      <c r="M6" s="3">
        <v>3555</v>
      </c>
    </row>
    <row r="7" spans="1:13" x14ac:dyDescent="0.25">
      <c r="A7" s="2"/>
      <c r="B7" s="2" t="s">
        <v>31</v>
      </c>
      <c r="D7" s="3">
        <v>0</v>
      </c>
      <c r="E7" s="3"/>
      <c r="F7" s="3">
        <f>D7+F6</f>
        <v>4400</v>
      </c>
      <c r="G7" s="3">
        <f t="shared" si="0"/>
        <v>-346</v>
      </c>
      <c r="I7" s="1">
        <v>41.99</v>
      </c>
      <c r="J7" s="5">
        <f t="shared" si="1"/>
        <v>184756</v>
      </c>
      <c r="K7" s="5">
        <f t="shared" si="2"/>
        <v>-14528.54</v>
      </c>
      <c r="L7" s="2" t="s">
        <v>54</v>
      </c>
      <c r="M7" s="3">
        <v>1191</v>
      </c>
    </row>
    <row r="8" spans="1:13" x14ac:dyDescent="0.25">
      <c r="A8" s="2" t="s">
        <v>4</v>
      </c>
      <c r="B8" s="2" t="s">
        <v>32</v>
      </c>
      <c r="D8" s="3">
        <v>2800</v>
      </c>
      <c r="F8" s="3">
        <f>D8+F7</f>
        <v>7200</v>
      </c>
      <c r="G8" s="3">
        <f>D8+G7-M8</f>
        <v>954</v>
      </c>
      <c r="I8" s="1">
        <v>41.99</v>
      </c>
      <c r="J8" s="5">
        <f t="shared" si="1"/>
        <v>302328</v>
      </c>
      <c r="K8" s="5">
        <f t="shared" si="2"/>
        <v>40058.46</v>
      </c>
      <c r="L8" s="2"/>
      <c r="M8" s="3">
        <v>1500</v>
      </c>
    </row>
    <row r="9" spans="1:13" x14ac:dyDescent="0.25">
      <c r="A9" s="2"/>
      <c r="B9" s="4" t="s">
        <v>33</v>
      </c>
      <c r="D9" s="3">
        <v>2800</v>
      </c>
      <c r="F9" s="3">
        <f t="shared" ref="F9:F33" si="3">D9+F8</f>
        <v>10000</v>
      </c>
      <c r="G9" s="3">
        <f>D9+G8-M9</f>
        <v>2254</v>
      </c>
      <c r="I9" s="1">
        <v>41.99</v>
      </c>
      <c r="J9" s="5">
        <f t="shared" si="1"/>
        <v>419900</v>
      </c>
      <c r="K9" s="5">
        <f t="shared" si="2"/>
        <v>94645.46</v>
      </c>
      <c r="L9" s="2"/>
      <c r="M9" s="3">
        <v>1500</v>
      </c>
    </row>
    <row r="10" spans="1:13" x14ac:dyDescent="0.25">
      <c r="A10" s="2"/>
      <c r="B10" s="2" t="s">
        <v>34</v>
      </c>
      <c r="D10" s="3">
        <v>3400</v>
      </c>
      <c r="F10" s="3">
        <f t="shared" si="3"/>
        <v>13400</v>
      </c>
      <c r="G10" s="3">
        <f t="shared" si="0"/>
        <v>5174</v>
      </c>
      <c r="I10" s="1">
        <v>41.99</v>
      </c>
      <c r="J10" s="5">
        <f t="shared" si="1"/>
        <v>562666</v>
      </c>
      <c r="K10" s="5">
        <f t="shared" si="2"/>
        <v>217256.26</v>
      </c>
      <c r="L10" s="2"/>
      <c r="M10" s="3">
        <v>480</v>
      </c>
    </row>
    <row r="11" spans="1:13" x14ac:dyDescent="0.25">
      <c r="A11" s="2"/>
      <c r="B11" s="2" t="s">
        <v>35</v>
      </c>
      <c r="D11" s="3">
        <v>2800</v>
      </c>
      <c r="E11" s="3">
        <v>2400</v>
      </c>
      <c r="F11" s="3">
        <f t="shared" si="3"/>
        <v>16200</v>
      </c>
      <c r="G11" s="3">
        <f t="shared" si="0"/>
        <v>5592</v>
      </c>
      <c r="I11" s="1">
        <v>41.99</v>
      </c>
      <c r="J11" s="5">
        <f t="shared" si="1"/>
        <v>680238</v>
      </c>
      <c r="K11" s="5">
        <f t="shared" si="2"/>
        <v>234808.08000000002</v>
      </c>
      <c r="L11" s="2" t="s">
        <v>54</v>
      </c>
      <c r="M11" s="3">
        <v>2382</v>
      </c>
    </row>
    <row r="12" spans="1:13" x14ac:dyDescent="0.25">
      <c r="A12" s="2" t="s">
        <v>5</v>
      </c>
      <c r="B12" s="2" t="s">
        <v>36</v>
      </c>
      <c r="D12" s="3">
        <v>2800</v>
      </c>
      <c r="F12" s="3">
        <f t="shared" si="3"/>
        <v>19000</v>
      </c>
      <c r="G12" s="3">
        <f t="shared" si="0"/>
        <v>1692</v>
      </c>
      <c r="I12" s="1">
        <v>41.99</v>
      </c>
      <c r="J12" s="5">
        <f t="shared" si="1"/>
        <v>797810</v>
      </c>
      <c r="K12" s="5">
        <f t="shared" si="2"/>
        <v>71047.08</v>
      </c>
      <c r="L12" s="2" t="s">
        <v>21</v>
      </c>
      <c r="M12" s="3">
        <v>6700</v>
      </c>
    </row>
    <row r="13" spans="1:13" x14ac:dyDescent="0.25">
      <c r="A13" s="2"/>
      <c r="B13" s="2" t="s">
        <v>37</v>
      </c>
      <c r="D13" s="3">
        <v>3400</v>
      </c>
      <c r="F13" s="3">
        <f t="shared" si="3"/>
        <v>22400</v>
      </c>
      <c r="G13" s="3">
        <f t="shared" si="0"/>
        <v>2354</v>
      </c>
      <c r="I13" s="1">
        <v>41.99</v>
      </c>
      <c r="J13" s="5">
        <f t="shared" si="1"/>
        <v>940576</v>
      </c>
      <c r="K13" s="5">
        <f t="shared" si="2"/>
        <v>98844.46</v>
      </c>
      <c r="L13" s="2" t="s">
        <v>55</v>
      </c>
      <c r="M13" s="3">
        <v>2738</v>
      </c>
    </row>
    <row r="14" spans="1:13" x14ac:dyDescent="0.25">
      <c r="A14" s="2"/>
      <c r="B14" s="2" t="s">
        <v>10</v>
      </c>
      <c r="D14" s="3">
        <v>3400</v>
      </c>
      <c r="F14" s="3">
        <f t="shared" si="3"/>
        <v>25800</v>
      </c>
      <c r="G14" s="3">
        <f t="shared" si="0"/>
        <v>3016</v>
      </c>
      <c r="I14" s="1">
        <v>41.99</v>
      </c>
      <c r="J14" s="5">
        <f t="shared" si="1"/>
        <v>1083342</v>
      </c>
      <c r="K14" s="5">
        <f t="shared" si="2"/>
        <v>126641.84000000001</v>
      </c>
      <c r="L14" s="2" t="s">
        <v>55</v>
      </c>
      <c r="M14" s="3">
        <v>2738</v>
      </c>
    </row>
    <row r="15" spans="1:13" x14ac:dyDescent="0.25">
      <c r="A15" s="2"/>
      <c r="B15" s="2" t="s">
        <v>11</v>
      </c>
      <c r="D15" s="3">
        <v>2800</v>
      </c>
      <c r="E15" s="3">
        <v>2400</v>
      </c>
      <c r="F15" s="3">
        <f t="shared" si="3"/>
        <v>28600</v>
      </c>
      <c r="G15" s="3">
        <f t="shared" si="0"/>
        <v>3078</v>
      </c>
      <c r="I15" s="1">
        <v>41.99</v>
      </c>
      <c r="J15" s="5">
        <f t="shared" si="1"/>
        <v>1200914</v>
      </c>
      <c r="K15" s="5">
        <f t="shared" si="2"/>
        <v>129245.22</v>
      </c>
      <c r="L15" s="2" t="s">
        <v>55</v>
      </c>
      <c r="M15" s="3">
        <v>2738</v>
      </c>
    </row>
    <row r="16" spans="1:13" x14ac:dyDescent="0.25">
      <c r="A16" s="2"/>
      <c r="B16" s="2" t="s">
        <v>38</v>
      </c>
      <c r="D16" s="3">
        <v>3400</v>
      </c>
      <c r="F16" s="3">
        <f t="shared" si="3"/>
        <v>32000</v>
      </c>
      <c r="G16" s="3">
        <f t="shared" si="0"/>
        <v>3740</v>
      </c>
      <c r="I16" s="1">
        <v>41.99</v>
      </c>
      <c r="J16" s="5">
        <f t="shared" si="1"/>
        <v>1343680</v>
      </c>
      <c r="K16" s="5">
        <f t="shared" si="2"/>
        <v>157042.6</v>
      </c>
      <c r="L16" s="2" t="s">
        <v>55</v>
      </c>
      <c r="M16" s="3">
        <v>2738</v>
      </c>
    </row>
    <row r="17" spans="1:13" x14ac:dyDescent="0.25">
      <c r="A17" s="2" t="s">
        <v>6</v>
      </c>
      <c r="B17" s="2" t="s">
        <v>39</v>
      </c>
      <c r="D17" s="3">
        <v>3400</v>
      </c>
      <c r="F17" s="3">
        <f t="shared" si="3"/>
        <v>35400</v>
      </c>
      <c r="G17" s="3">
        <f t="shared" si="0"/>
        <v>6902</v>
      </c>
      <c r="I17" s="1">
        <v>41.99</v>
      </c>
      <c r="J17" s="5">
        <f t="shared" si="1"/>
        <v>1486446</v>
      </c>
      <c r="K17" s="5">
        <f t="shared" si="2"/>
        <v>289814.98000000004</v>
      </c>
      <c r="L17" s="2" t="s">
        <v>54</v>
      </c>
      <c r="M17" s="3">
        <v>238</v>
      </c>
    </row>
    <row r="18" spans="1:13" x14ac:dyDescent="0.25">
      <c r="A18" s="2"/>
      <c r="B18" s="2" t="s">
        <v>40</v>
      </c>
      <c r="D18" s="3">
        <v>2800</v>
      </c>
      <c r="F18" s="3">
        <f t="shared" si="3"/>
        <v>38200</v>
      </c>
      <c r="G18" s="3">
        <f t="shared" si="0"/>
        <v>9702</v>
      </c>
      <c r="I18" s="1">
        <v>41.99</v>
      </c>
      <c r="J18" s="5">
        <f t="shared" si="1"/>
        <v>1604018</v>
      </c>
      <c r="K18" s="5">
        <f t="shared" si="2"/>
        <v>407386.98000000004</v>
      </c>
      <c r="L18" s="2"/>
      <c r="M18" s="3"/>
    </row>
    <row r="19" spans="1:13" x14ac:dyDescent="0.25">
      <c r="A19" s="2"/>
      <c r="B19" s="2" t="s">
        <v>12</v>
      </c>
      <c r="D19" s="3">
        <v>3400</v>
      </c>
      <c r="F19" s="3">
        <f t="shared" si="3"/>
        <v>41600</v>
      </c>
      <c r="G19" s="3">
        <f t="shared" si="0"/>
        <v>10102</v>
      </c>
      <c r="I19" s="1">
        <v>41.99</v>
      </c>
      <c r="J19" s="5">
        <f t="shared" si="1"/>
        <v>1746784</v>
      </c>
      <c r="K19" s="5">
        <f t="shared" si="2"/>
        <v>424182.98000000004</v>
      </c>
      <c r="L19" s="2" t="s">
        <v>23</v>
      </c>
      <c r="M19" s="3">
        <v>3000</v>
      </c>
    </row>
    <row r="20" spans="1:13" x14ac:dyDescent="0.25">
      <c r="A20" s="2"/>
      <c r="B20" s="2" t="s">
        <v>13</v>
      </c>
      <c r="D20" s="3">
        <v>3400</v>
      </c>
      <c r="E20" s="3">
        <v>2400</v>
      </c>
      <c r="F20" s="3">
        <f t="shared" si="3"/>
        <v>45000</v>
      </c>
      <c r="G20" s="3">
        <f t="shared" si="0"/>
        <v>10502</v>
      </c>
      <c r="I20" s="1">
        <v>41.99</v>
      </c>
      <c r="J20" s="5">
        <f t="shared" si="1"/>
        <v>1889550</v>
      </c>
      <c r="K20" s="5">
        <f t="shared" si="2"/>
        <v>440978.98000000004</v>
      </c>
      <c r="L20" s="2" t="s">
        <v>23</v>
      </c>
      <c r="M20" s="3">
        <v>3000</v>
      </c>
    </row>
    <row r="21" spans="1:13" x14ac:dyDescent="0.25">
      <c r="A21" s="2" t="s">
        <v>7</v>
      </c>
      <c r="B21" s="2" t="s">
        <v>41</v>
      </c>
      <c r="D21" s="3">
        <v>0</v>
      </c>
      <c r="F21" s="3">
        <f t="shared" si="3"/>
        <v>45000</v>
      </c>
      <c r="G21" s="3">
        <f t="shared" si="0"/>
        <v>3502</v>
      </c>
      <c r="I21" s="1">
        <v>41.99</v>
      </c>
      <c r="J21" s="5">
        <f t="shared" si="1"/>
        <v>1889550</v>
      </c>
      <c r="K21" s="5">
        <f t="shared" si="2"/>
        <v>147048.98000000001</v>
      </c>
      <c r="L21" s="2" t="s">
        <v>22</v>
      </c>
      <c r="M21" s="3">
        <v>7000</v>
      </c>
    </row>
    <row r="22" spans="1:13" x14ac:dyDescent="0.25">
      <c r="A22" s="2"/>
      <c r="B22" s="2" t="s">
        <v>42</v>
      </c>
      <c r="D22" s="3">
        <v>3400</v>
      </c>
      <c r="F22" s="3">
        <f t="shared" si="3"/>
        <v>48400</v>
      </c>
      <c r="G22" s="3">
        <f t="shared" si="0"/>
        <v>3902</v>
      </c>
      <c r="I22" s="1">
        <v>41.99</v>
      </c>
      <c r="J22" s="5">
        <f t="shared" si="1"/>
        <v>2032316</v>
      </c>
      <c r="K22" s="5">
        <f t="shared" si="2"/>
        <v>163844.98000000001</v>
      </c>
      <c r="L22" s="2" t="s">
        <v>23</v>
      </c>
      <c r="M22" s="3">
        <v>3000</v>
      </c>
    </row>
    <row r="23" spans="1:13" x14ac:dyDescent="0.25">
      <c r="A23" s="2"/>
      <c r="B23" s="2" t="s">
        <v>14</v>
      </c>
      <c r="D23" s="3">
        <v>3400</v>
      </c>
      <c r="F23" s="3">
        <f t="shared" si="3"/>
        <v>51800</v>
      </c>
      <c r="G23" s="3">
        <f t="shared" si="0"/>
        <v>4302</v>
      </c>
      <c r="I23" s="1">
        <v>41.99</v>
      </c>
      <c r="J23" s="5">
        <f t="shared" si="1"/>
        <v>2175082</v>
      </c>
      <c r="K23" s="5">
        <f t="shared" si="2"/>
        <v>180640.98</v>
      </c>
      <c r="L23" s="2" t="s">
        <v>23</v>
      </c>
      <c r="M23" s="3">
        <v>3000</v>
      </c>
    </row>
    <row r="24" spans="1:13" x14ac:dyDescent="0.25">
      <c r="A24" s="2"/>
      <c r="B24" s="2" t="s">
        <v>15</v>
      </c>
      <c r="D24" s="3">
        <v>3400</v>
      </c>
      <c r="E24" s="3">
        <v>2400</v>
      </c>
      <c r="F24" s="3">
        <f t="shared" si="3"/>
        <v>55200</v>
      </c>
      <c r="G24" s="3">
        <f t="shared" si="0"/>
        <v>5702</v>
      </c>
      <c r="I24" s="1">
        <v>41.99</v>
      </c>
      <c r="J24" s="5">
        <f t="shared" si="1"/>
        <v>2317848</v>
      </c>
      <c r="K24" s="5">
        <f t="shared" si="2"/>
        <v>239426.98</v>
      </c>
      <c r="L24" s="2" t="s">
        <v>23</v>
      </c>
      <c r="M24" s="3">
        <v>2000</v>
      </c>
    </row>
    <row r="25" spans="1:13" x14ac:dyDescent="0.25">
      <c r="A25" s="2"/>
      <c r="B25" s="2" t="s">
        <v>43</v>
      </c>
      <c r="D25" s="3">
        <v>0</v>
      </c>
      <c r="F25" s="3">
        <f t="shared" si="3"/>
        <v>55200</v>
      </c>
      <c r="G25" s="3">
        <f t="shared" si="0"/>
        <v>3702</v>
      </c>
      <c r="I25" s="1">
        <v>41.99</v>
      </c>
      <c r="J25" s="5">
        <f t="shared" si="1"/>
        <v>2317848</v>
      </c>
      <c r="K25" s="5">
        <f t="shared" si="2"/>
        <v>155446.98000000001</v>
      </c>
      <c r="L25" s="2" t="s">
        <v>23</v>
      </c>
      <c r="M25" s="3">
        <v>2000</v>
      </c>
    </row>
    <row r="26" spans="1:13" x14ac:dyDescent="0.25">
      <c r="A26" s="2" t="s">
        <v>8</v>
      </c>
      <c r="B26" s="2" t="s">
        <v>44</v>
      </c>
      <c r="D26" s="3">
        <v>0</v>
      </c>
      <c r="F26" s="3">
        <f t="shared" si="3"/>
        <v>55200</v>
      </c>
      <c r="G26" s="3">
        <f t="shared" si="0"/>
        <v>1202</v>
      </c>
      <c r="I26" s="1">
        <v>41.99</v>
      </c>
      <c r="J26" s="5">
        <f t="shared" si="1"/>
        <v>2317848</v>
      </c>
      <c r="K26" s="5">
        <f t="shared" si="2"/>
        <v>50471.98</v>
      </c>
      <c r="L26" s="2" t="s">
        <v>23</v>
      </c>
      <c r="M26" s="3">
        <v>2500</v>
      </c>
    </row>
    <row r="27" spans="1:13" x14ac:dyDescent="0.25">
      <c r="A27" s="2"/>
      <c r="B27" s="2" t="s">
        <v>45</v>
      </c>
      <c r="D27" s="3">
        <v>3400</v>
      </c>
      <c r="F27" s="3">
        <f t="shared" si="3"/>
        <v>58600</v>
      </c>
      <c r="G27" s="3">
        <f t="shared" si="0"/>
        <v>1602</v>
      </c>
      <c r="I27" s="1">
        <v>41.99</v>
      </c>
      <c r="J27" s="5">
        <f t="shared" si="1"/>
        <v>2460614</v>
      </c>
      <c r="K27" s="5">
        <f t="shared" si="2"/>
        <v>67267.98</v>
      </c>
      <c r="L27" s="2" t="s">
        <v>23</v>
      </c>
      <c r="M27" s="3">
        <v>3000</v>
      </c>
    </row>
    <row r="28" spans="1:13" x14ac:dyDescent="0.25">
      <c r="A28" s="2"/>
      <c r="B28" s="2" t="s">
        <v>46</v>
      </c>
      <c r="D28" s="3">
        <v>2800</v>
      </c>
      <c r="F28" s="3">
        <f t="shared" si="3"/>
        <v>61400</v>
      </c>
      <c r="G28" s="3">
        <f t="shared" si="0"/>
        <v>1402</v>
      </c>
      <c r="I28" s="1">
        <v>41.99</v>
      </c>
      <c r="J28" s="5">
        <f t="shared" si="1"/>
        <v>2578186</v>
      </c>
      <c r="K28" s="5">
        <f t="shared" si="2"/>
        <v>58869.98</v>
      </c>
      <c r="L28" s="2" t="s">
        <v>23</v>
      </c>
      <c r="M28" s="3">
        <v>3000</v>
      </c>
    </row>
    <row r="29" spans="1:13" x14ac:dyDescent="0.25">
      <c r="A29" s="2"/>
      <c r="B29" s="2" t="s">
        <v>47</v>
      </c>
      <c r="D29" s="3">
        <v>3400</v>
      </c>
      <c r="E29" s="3">
        <v>2400</v>
      </c>
      <c r="F29" s="3">
        <f t="shared" si="3"/>
        <v>64800</v>
      </c>
      <c r="G29" s="3">
        <f t="shared" si="0"/>
        <v>1802</v>
      </c>
      <c r="I29" s="1">
        <v>41.99</v>
      </c>
      <c r="J29" s="5">
        <f t="shared" si="1"/>
        <v>2720952</v>
      </c>
      <c r="K29" s="5">
        <f t="shared" si="2"/>
        <v>75665.98000000001</v>
      </c>
      <c r="L29" s="2" t="s">
        <v>23</v>
      </c>
      <c r="M29" s="3">
        <v>3000</v>
      </c>
    </row>
    <row r="30" spans="1:13" x14ac:dyDescent="0.25">
      <c r="A30" s="2" t="s">
        <v>9</v>
      </c>
      <c r="B30" s="2" t="s">
        <v>48</v>
      </c>
      <c r="D30" s="3">
        <v>3400</v>
      </c>
      <c r="F30" s="3">
        <f t="shared" si="3"/>
        <v>68200</v>
      </c>
      <c r="G30" s="3">
        <f t="shared" si="0"/>
        <v>2202</v>
      </c>
      <c r="I30" s="1">
        <v>41.99</v>
      </c>
      <c r="J30" s="5">
        <f t="shared" si="1"/>
        <v>2863718</v>
      </c>
      <c r="K30" s="5">
        <f t="shared" si="2"/>
        <v>92461.98000000001</v>
      </c>
      <c r="L30" s="2" t="s">
        <v>23</v>
      </c>
      <c r="M30" s="3">
        <v>3000</v>
      </c>
    </row>
    <row r="31" spans="1:13" x14ac:dyDescent="0.25">
      <c r="A31" s="2"/>
      <c r="B31" s="2" t="s">
        <v>49</v>
      </c>
      <c r="D31" s="3">
        <v>3400</v>
      </c>
      <c r="F31" s="3">
        <f t="shared" si="3"/>
        <v>71600</v>
      </c>
      <c r="G31" s="3">
        <f t="shared" si="0"/>
        <v>2602</v>
      </c>
      <c r="I31" s="1">
        <v>41.99</v>
      </c>
      <c r="J31" s="5">
        <f t="shared" si="1"/>
        <v>3006484</v>
      </c>
      <c r="K31" s="5">
        <f t="shared" si="2"/>
        <v>109257.98000000001</v>
      </c>
      <c r="L31" s="2" t="s">
        <v>23</v>
      </c>
      <c r="M31" s="3">
        <v>3000</v>
      </c>
    </row>
    <row r="32" spans="1:13" x14ac:dyDescent="0.25">
      <c r="A32" s="2"/>
      <c r="B32" s="2" t="s">
        <v>50</v>
      </c>
      <c r="D32" s="3">
        <v>2800</v>
      </c>
      <c r="F32" s="3">
        <f t="shared" si="3"/>
        <v>74400</v>
      </c>
      <c r="G32" s="3">
        <f t="shared" si="0"/>
        <v>5402</v>
      </c>
      <c r="I32" s="1">
        <v>41.99</v>
      </c>
      <c r="J32" s="5">
        <f t="shared" si="1"/>
        <v>3124056</v>
      </c>
      <c r="K32" s="5">
        <f t="shared" si="2"/>
        <v>226829.98</v>
      </c>
      <c r="M32" s="3"/>
    </row>
    <row r="33" spans="2:13" x14ac:dyDescent="0.25">
      <c r="B33" s="2" t="s">
        <v>51</v>
      </c>
      <c r="D33" s="3">
        <v>3400</v>
      </c>
      <c r="F33" s="3">
        <f t="shared" si="3"/>
        <v>77800</v>
      </c>
      <c r="G33" s="3">
        <f t="shared" si="0"/>
        <v>5802</v>
      </c>
      <c r="I33" s="1">
        <v>41.99</v>
      </c>
      <c r="J33" s="5">
        <f t="shared" si="1"/>
        <v>3266822</v>
      </c>
      <c r="K33" s="5">
        <f t="shared" si="2"/>
        <v>243625.98</v>
      </c>
      <c r="L33" s="2" t="s">
        <v>26</v>
      </c>
      <c r="M33" s="3">
        <v>3000</v>
      </c>
    </row>
    <row r="34" spans="2:13" x14ac:dyDescent="0.25">
      <c r="G34" s="3" t="s">
        <v>24</v>
      </c>
    </row>
    <row r="35" spans="2:13" x14ac:dyDescent="0.25">
      <c r="F35" s="2" t="s">
        <v>56</v>
      </c>
      <c r="G35" s="3">
        <f>M7+M11+40000/41.99+M17</f>
        <v>4763.6077637532744</v>
      </c>
      <c r="J35" s="5">
        <f>G35*I9</f>
        <v>200023.89</v>
      </c>
    </row>
    <row r="36" spans="2:13" x14ac:dyDescent="0.25">
      <c r="B36" s="6"/>
      <c r="F36" s="2" t="s">
        <v>53</v>
      </c>
      <c r="G36" s="3">
        <f>M6+SUM(M8:M10)</f>
        <v>7035</v>
      </c>
      <c r="J36" s="5">
        <f>G36*I10</f>
        <v>295399.65000000002</v>
      </c>
    </row>
    <row r="37" spans="2:13" x14ac:dyDescent="0.25">
      <c r="F37" s="2" t="s">
        <v>21</v>
      </c>
      <c r="G37" s="3">
        <f>M12</f>
        <v>6700</v>
      </c>
      <c r="J37" s="5">
        <f>G37*I12</f>
        <v>281333</v>
      </c>
    </row>
    <row r="38" spans="2:13" x14ac:dyDescent="0.25">
      <c r="F38" s="1" t="s">
        <v>25</v>
      </c>
      <c r="G38" s="3">
        <f>SUM(M13:M16)-40000/41.99</f>
        <v>9999.3922362467256</v>
      </c>
      <c r="J38" s="5">
        <f>G38*I16</f>
        <v>419874.48000000004</v>
      </c>
    </row>
    <row r="39" spans="2:13" x14ac:dyDescent="0.25">
      <c r="F39" s="1" t="s">
        <v>23</v>
      </c>
      <c r="G39" s="3">
        <f>SUM(M19:M20)+SUM(M22:M31)</f>
        <v>33500</v>
      </c>
      <c r="J39" s="5">
        <f>G39*I13</f>
        <v>1406665</v>
      </c>
    </row>
  </sheetData>
  <pageMargins left="0.2" right="0.2" top="0.25" bottom="0.2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2014-08-31T14:10:23Z</cp:lastPrinted>
  <dcterms:created xsi:type="dcterms:W3CDTF">2014-07-09T14:53:24Z</dcterms:created>
  <dcterms:modified xsi:type="dcterms:W3CDTF">2014-08-31T14:35:21Z</dcterms:modified>
</cp:coreProperties>
</file>