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180" windowHeight="502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M17" i="1" l="1"/>
  <c r="G40" i="1" l="1"/>
  <c r="G39" i="1"/>
  <c r="G38" i="1"/>
  <c r="M5" i="1" l="1"/>
  <c r="J40" i="1" l="1"/>
  <c r="J39" i="1"/>
  <c r="J38" i="1"/>
  <c r="G6" i="1" l="1"/>
  <c r="G7" i="1" s="1"/>
  <c r="G8" i="1" s="1"/>
  <c r="G9" i="1" l="1"/>
  <c r="G10" i="1" s="1"/>
  <c r="G11" i="1" s="1"/>
  <c r="K8" i="1"/>
  <c r="K7" i="1"/>
  <c r="K6" i="1"/>
  <c r="K5" i="1"/>
  <c r="K9" i="1" l="1"/>
  <c r="K10" i="1"/>
  <c r="F6" i="1" l="1"/>
  <c r="J5" i="1"/>
  <c r="G12" i="1"/>
  <c r="K11" i="1"/>
  <c r="F7" i="1" l="1"/>
  <c r="J6" i="1"/>
  <c r="K12" i="1"/>
  <c r="G13" i="1"/>
  <c r="G14" i="1" s="1"/>
  <c r="F8" i="1" l="1"/>
  <c r="J7" i="1"/>
  <c r="K13" i="1"/>
  <c r="K14" i="1"/>
  <c r="G15" i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F9" i="1" l="1"/>
  <c r="J8" i="1"/>
  <c r="K15" i="1"/>
  <c r="K16" i="1"/>
  <c r="F10" i="1" l="1"/>
  <c r="J9" i="1"/>
  <c r="K17" i="1"/>
  <c r="F11" i="1" l="1"/>
  <c r="J10" i="1"/>
  <c r="K18" i="1"/>
  <c r="F12" i="1" l="1"/>
  <c r="J11" i="1"/>
  <c r="K19" i="1"/>
  <c r="F13" i="1" l="1"/>
  <c r="J12" i="1"/>
  <c r="K20" i="1"/>
  <c r="F14" i="1" l="1"/>
  <c r="J13" i="1"/>
  <c r="K21" i="1"/>
  <c r="F15" i="1" l="1"/>
  <c r="J14" i="1"/>
  <c r="K22" i="1"/>
  <c r="F16" i="1" l="1"/>
  <c r="J15" i="1"/>
  <c r="K23" i="1"/>
  <c r="F17" i="1" l="1"/>
  <c r="J16" i="1"/>
  <c r="K24" i="1"/>
  <c r="F18" i="1" l="1"/>
  <c r="J17" i="1"/>
  <c r="G26" i="1"/>
  <c r="K26" i="1" s="1"/>
  <c r="K25" i="1"/>
  <c r="F19" i="1" l="1"/>
  <c r="J18" i="1"/>
  <c r="F20" i="1" l="1"/>
  <c r="J19" i="1"/>
  <c r="F21" i="1" l="1"/>
  <c r="J20" i="1"/>
  <c r="F22" i="1" l="1"/>
  <c r="J21" i="1"/>
  <c r="F23" i="1" l="1"/>
  <c r="J22" i="1"/>
  <c r="F24" i="1" l="1"/>
  <c r="J23" i="1"/>
  <c r="F25" i="1" l="1"/>
  <c r="J24" i="1"/>
  <c r="F26" i="1" l="1"/>
  <c r="J26" i="1" s="1"/>
  <c r="J25" i="1"/>
</calcChain>
</file>

<file path=xl/sharedStrings.xml><?xml version="1.0" encoding="utf-8"?>
<sst xmlns="http://schemas.openxmlformats.org/spreadsheetml/2006/main" count="68" uniqueCount="49">
  <si>
    <t>Month</t>
  </si>
  <si>
    <t>Week</t>
  </si>
  <si>
    <t>Aerotek</t>
  </si>
  <si>
    <t>August</t>
  </si>
  <si>
    <t>October</t>
  </si>
  <si>
    <t>November</t>
  </si>
  <si>
    <t>December</t>
  </si>
  <si>
    <t>January</t>
  </si>
  <si>
    <t>February</t>
  </si>
  <si>
    <t>10/12-10/18</t>
  </si>
  <si>
    <t>10/19-10/25</t>
  </si>
  <si>
    <t>11/16-11/22</t>
  </si>
  <si>
    <t>11/23-11/29</t>
  </si>
  <si>
    <t>12/14-12/20</t>
  </si>
  <si>
    <t>12/21-12/27</t>
  </si>
  <si>
    <t>Exchange</t>
  </si>
  <si>
    <t>Rate</t>
  </si>
  <si>
    <t>Social</t>
  </si>
  <si>
    <t>Security</t>
  </si>
  <si>
    <t>Item</t>
  </si>
  <si>
    <t>Honda</t>
  </si>
  <si>
    <t>Main House</t>
  </si>
  <si>
    <t>Balance to Medical Account</t>
  </si>
  <si>
    <t>Nipa House</t>
  </si>
  <si>
    <t>Singapore</t>
  </si>
  <si>
    <t>Pesos - Cumulative</t>
  </si>
  <si>
    <t>Pesos - Net</t>
  </si>
  <si>
    <t>Net</t>
  </si>
  <si>
    <t>09/28-10/04</t>
  </si>
  <si>
    <t>10/05-10/11</t>
  </si>
  <si>
    <t>10/26-11/01</t>
  </si>
  <si>
    <t>11/02-11/08</t>
  </si>
  <si>
    <t>11/09-11/15</t>
  </si>
  <si>
    <t>11/30-12/06</t>
  </si>
  <si>
    <t>12/07-12/13</t>
  </si>
  <si>
    <t>12/28-01/03</t>
  </si>
  <si>
    <t>01/04-01/10</t>
  </si>
  <si>
    <t>01/11-01/17</t>
  </si>
  <si>
    <t>01/18-01/24</t>
  </si>
  <si>
    <t>01/25-01/31</t>
  </si>
  <si>
    <t>02/01-02/07</t>
  </si>
  <si>
    <t>02/08-02/14</t>
  </si>
  <si>
    <t>02/15-02/21</t>
  </si>
  <si>
    <t>02/22-02/28</t>
  </si>
  <si>
    <t>Cumulative</t>
  </si>
  <si>
    <t>Nipa+50K-Land</t>
  </si>
  <si>
    <t>Nipa</t>
  </si>
  <si>
    <t>Nipa-ADJUST</t>
  </si>
  <si>
    <t>Nipa+Honda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</si>
</sst>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$Php-3409]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/>
    <xf numFmtId="164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view="pageLayout" topLeftCell="A7" zoomScaleNormal="100" workbookViewId="0">
      <selection activeCell="M18" sqref="M18"/>
    </sheetView>
  </sheetViews>
  <sheetFormatPr defaultRowHeight="15" x14ac:dyDescent="0.25"/>
  <cols>
    <col min="1" max="1" width="10.28515625" customWidth="1"/>
    <col min="2" max="2" width="11.5703125" customWidth="1"/>
    <col min="3" max="3" width="2.42578125" customWidth="1"/>
    <col min="5" max="5" width="9.28515625" customWidth="1"/>
    <col min="6" max="7" width="11.7109375" customWidth="1"/>
    <col min="8" max="8" width="2.5703125" customWidth="1"/>
    <col min="10" max="10" width="17.140625" customWidth="1"/>
    <col min="11" max="11" width="15.28515625" customWidth="1"/>
    <col min="12" max="12" width="13.28515625" customWidth="1"/>
    <col min="13" max="13" width="9.85546875" bestFit="1" customWidth="1"/>
  </cols>
  <sheetData>
    <row r="1" spans="1:13" x14ac:dyDescent="0.25">
      <c r="E1" s="2" t="s">
        <v>17</v>
      </c>
      <c r="F1" s="2" t="s">
        <v>44</v>
      </c>
      <c r="G1" s="2" t="s">
        <v>27</v>
      </c>
      <c r="I1" s="2" t="s">
        <v>15</v>
      </c>
    </row>
    <row r="2" spans="1:13" x14ac:dyDescent="0.25">
      <c r="A2" s="2" t="s">
        <v>0</v>
      </c>
      <c r="B2" s="2" t="s">
        <v>1</v>
      </c>
      <c r="C2" s="1"/>
      <c r="D2" s="2" t="s">
        <v>2</v>
      </c>
      <c r="E2" s="2" t="s">
        <v>18</v>
      </c>
      <c r="F2" s="2" t="s">
        <v>2</v>
      </c>
      <c r="G2" s="2" t="s">
        <v>2</v>
      </c>
      <c r="I2" s="2" t="s">
        <v>16</v>
      </c>
      <c r="J2" s="2" t="s">
        <v>25</v>
      </c>
      <c r="K2" s="2" t="s">
        <v>26</v>
      </c>
      <c r="L2" s="2" t="s">
        <v>19</v>
      </c>
    </row>
    <row r="4" spans="1:13" x14ac:dyDescent="0.25">
      <c r="A4" s="2" t="s">
        <v>3</v>
      </c>
    </row>
    <row r="5" spans="1:13" x14ac:dyDescent="0.25">
      <c r="A5" s="2" t="s">
        <v>4</v>
      </c>
      <c r="B5" s="2" t="s">
        <v>28</v>
      </c>
      <c r="D5" s="3">
        <v>3400</v>
      </c>
      <c r="F5" s="3">
        <v>20400</v>
      </c>
      <c r="G5" s="3">
        <v>1391</v>
      </c>
      <c r="I5" s="1">
        <v>43.22</v>
      </c>
      <c r="J5" s="4">
        <f t="shared" ref="J5:J26" si="0">F5*I5</f>
        <v>881688</v>
      </c>
      <c r="K5" s="4">
        <f t="shared" ref="K5:K26" si="1">G5*I5</f>
        <v>60119.02</v>
      </c>
      <c r="L5" s="2" t="s">
        <v>45</v>
      </c>
      <c r="M5" s="3">
        <f>2500+5*238+1</f>
        <v>3691</v>
      </c>
    </row>
    <row r="6" spans="1:13" x14ac:dyDescent="0.25">
      <c r="A6" s="2"/>
      <c r="B6" s="2" t="s">
        <v>29</v>
      </c>
      <c r="D6" s="3">
        <v>3500</v>
      </c>
      <c r="F6" s="3">
        <f t="shared" ref="F6:F26" si="2">D6+F5</f>
        <v>23900</v>
      </c>
      <c r="G6" s="3">
        <f t="shared" ref="G6:G26" si="3">D6+G5-M6</f>
        <v>3591</v>
      </c>
      <c r="I6" s="1">
        <v>43.22</v>
      </c>
      <c r="J6" s="4">
        <f t="shared" si="0"/>
        <v>1032958</v>
      </c>
      <c r="K6" s="4">
        <f t="shared" si="1"/>
        <v>155203.01999999999</v>
      </c>
      <c r="L6" s="6" t="s">
        <v>47</v>
      </c>
      <c r="M6" s="3">
        <v>1300</v>
      </c>
    </row>
    <row r="7" spans="1:13" x14ac:dyDescent="0.25">
      <c r="A7" s="2"/>
      <c r="B7" s="2" t="s">
        <v>9</v>
      </c>
      <c r="D7" s="3">
        <v>3400</v>
      </c>
      <c r="F7" s="3">
        <f t="shared" si="2"/>
        <v>27300</v>
      </c>
      <c r="G7" s="3">
        <f t="shared" si="3"/>
        <v>6091</v>
      </c>
      <c r="I7" s="1">
        <v>43.22</v>
      </c>
      <c r="J7" s="4">
        <f t="shared" si="0"/>
        <v>1179906</v>
      </c>
      <c r="K7" s="4">
        <f t="shared" si="1"/>
        <v>263253.02</v>
      </c>
      <c r="L7" s="2" t="s">
        <v>46</v>
      </c>
      <c r="M7" s="3">
        <v>900</v>
      </c>
    </row>
    <row r="8" spans="1:13" x14ac:dyDescent="0.25">
      <c r="A8" s="2"/>
      <c r="B8" s="2" t="s">
        <v>10</v>
      </c>
      <c r="D8" s="3">
        <v>3400</v>
      </c>
      <c r="E8" s="3">
        <v>2400</v>
      </c>
      <c r="F8" s="3">
        <f t="shared" si="2"/>
        <v>30700</v>
      </c>
      <c r="G8" s="3">
        <f t="shared" si="3"/>
        <v>6991</v>
      </c>
      <c r="I8" s="1">
        <v>43.22</v>
      </c>
      <c r="J8" s="4">
        <f t="shared" si="0"/>
        <v>1326854</v>
      </c>
      <c r="K8" s="4">
        <f t="shared" si="1"/>
        <v>302151.02</v>
      </c>
      <c r="L8" s="2" t="s">
        <v>46</v>
      </c>
      <c r="M8" s="3">
        <v>2500</v>
      </c>
    </row>
    <row r="9" spans="1:13" x14ac:dyDescent="0.25">
      <c r="A9" s="2"/>
      <c r="B9" s="2" t="s">
        <v>30</v>
      </c>
      <c r="D9" s="3">
        <v>3400</v>
      </c>
      <c r="F9" s="3">
        <f t="shared" si="2"/>
        <v>34100</v>
      </c>
      <c r="G9" s="3">
        <f t="shared" si="3"/>
        <v>5591</v>
      </c>
      <c r="I9" s="1">
        <v>43.22</v>
      </c>
      <c r="J9" s="4">
        <f t="shared" si="0"/>
        <v>1473802</v>
      </c>
      <c r="K9" s="4">
        <f t="shared" si="1"/>
        <v>241643.02</v>
      </c>
      <c r="L9" s="2" t="s">
        <v>46</v>
      </c>
      <c r="M9" s="3">
        <v>4800</v>
      </c>
    </row>
    <row r="10" spans="1:13" x14ac:dyDescent="0.25">
      <c r="A10" s="2" t="s">
        <v>5</v>
      </c>
      <c r="B10" s="2" t="s">
        <v>31</v>
      </c>
      <c r="D10" s="3">
        <v>3200</v>
      </c>
      <c r="F10" s="3">
        <f t="shared" si="2"/>
        <v>37300</v>
      </c>
      <c r="G10" s="3">
        <f t="shared" si="3"/>
        <v>7360</v>
      </c>
      <c r="I10" s="1">
        <v>43.22</v>
      </c>
      <c r="J10" s="4">
        <f t="shared" si="0"/>
        <v>1612106</v>
      </c>
      <c r="K10" s="4">
        <f t="shared" si="1"/>
        <v>318099.20000000001</v>
      </c>
      <c r="L10" s="2" t="s">
        <v>46</v>
      </c>
      <c r="M10" s="3">
        <v>1431</v>
      </c>
    </row>
    <row r="11" spans="1:13" x14ac:dyDescent="0.25">
      <c r="A11" s="2"/>
      <c r="B11" s="2" t="s">
        <v>32</v>
      </c>
      <c r="D11" s="3">
        <v>3200</v>
      </c>
      <c r="F11" s="3">
        <f t="shared" si="2"/>
        <v>40500</v>
      </c>
      <c r="G11" s="3">
        <f t="shared" si="3"/>
        <v>7060</v>
      </c>
      <c r="I11" s="1">
        <v>43.22</v>
      </c>
      <c r="J11" s="4">
        <f t="shared" si="0"/>
        <v>1750410</v>
      </c>
      <c r="K11" s="4">
        <f t="shared" si="1"/>
        <v>305133.2</v>
      </c>
      <c r="L11" s="2" t="s">
        <v>46</v>
      </c>
      <c r="M11" s="3">
        <v>3500</v>
      </c>
    </row>
    <row r="12" spans="1:13" x14ac:dyDescent="0.25">
      <c r="A12" s="2"/>
      <c r="B12" s="2" t="s">
        <v>11</v>
      </c>
      <c r="D12" s="3">
        <v>3200</v>
      </c>
      <c r="F12" s="3">
        <f t="shared" si="2"/>
        <v>43700</v>
      </c>
      <c r="G12" s="3">
        <f t="shared" si="3"/>
        <v>5260</v>
      </c>
      <c r="I12" s="1">
        <v>43.22</v>
      </c>
      <c r="J12" s="4">
        <f t="shared" si="0"/>
        <v>1888714</v>
      </c>
      <c r="K12" s="4">
        <f t="shared" si="1"/>
        <v>227337.19999999998</v>
      </c>
      <c r="L12" s="2" t="s">
        <v>46</v>
      </c>
      <c r="M12" s="3">
        <v>5000</v>
      </c>
    </row>
    <row r="13" spans="1:13" x14ac:dyDescent="0.25">
      <c r="A13" s="2"/>
      <c r="B13" s="2" t="s">
        <v>12</v>
      </c>
      <c r="D13" s="3">
        <v>3200</v>
      </c>
      <c r="E13" s="3">
        <v>2400</v>
      </c>
      <c r="F13" s="3">
        <f t="shared" si="2"/>
        <v>46900</v>
      </c>
      <c r="G13" s="3">
        <f t="shared" si="3"/>
        <v>6960</v>
      </c>
      <c r="I13" s="1">
        <v>43.22</v>
      </c>
      <c r="J13" s="4">
        <f t="shared" si="0"/>
        <v>2027018</v>
      </c>
      <c r="K13" s="4">
        <f t="shared" si="1"/>
        <v>300811.2</v>
      </c>
      <c r="L13" s="2" t="s">
        <v>46</v>
      </c>
      <c r="M13" s="3">
        <v>1500</v>
      </c>
    </row>
    <row r="14" spans="1:13" x14ac:dyDescent="0.25">
      <c r="A14" s="2" t="s">
        <v>6</v>
      </c>
      <c r="B14" s="2" t="s">
        <v>33</v>
      </c>
      <c r="D14" s="3">
        <v>1000</v>
      </c>
      <c r="F14" s="3">
        <f t="shared" si="2"/>
        <v>47900</v>
      </c>
      <c r="G14" s="3">
        <f t="shared" si="3"/>
        <v>5960</v>
      </c>
      <c r="I14" s="1">
        <v>43.22</v>
      </c>
      <c r="J14" s="4">
        <f t="shared" si="0"/>
        <v>2070238</v>
      </c>
      <c r="K14" s="4">
        <f t="shared" si="1"/>
        <v>257591.19999999998</v>
      </c>
      <c r="L14" s="2" t="s">
        <v>46</v>
      </c>
      <c r="M14" s="3">
        <v>2000</v>
      </c>
    </row>
    <row r="15" spans="1:13" x14ac:dyDescent="0.25">
      <c r="A15" s="2"/>
      <c r="B15" s="2" t="s">
        <v>34</v>
      </c>
      <c r="D15" s="3">
        <v>3200</v>
      </c>
      <c r="F15" s="3">
        <f t="shared" si="2"/>
        <v>51100</v>
      </c>
      <c r="G15" s="3">
        <f t="shared" si="3"/>
        <v>5560</v>
      </c>
      <c r="I15" s="1">
        <v>43.22</v>
      </c>
      <c r="J15" s="4">
        <f t="shared" si="0"/>
        <v>2208542</v>
      </c>
      <c r="K15" s="4">
        <f t="shared" si="1"/>
        <v>240303.19999999998</v>
      </c>
      <c r="L15" s="2" t="s">
        <v>48</v>
      </c>
      <c r="M15" s="3">
        <v>3600</v>
      </c>
    </row>
    <row r="16" spans="1:13" x14ac:dyDescent="0.25">
      <c r="A16" s="2"/>
      <c r="B16" s="2" t="s">
        <v>13</v>
      </c>
      <c r="D16" s="3">
        <v>3200</v>
      </c>
      <c r="F16" s="3">
        <f t="shared" si="2"/>
        <v>54300</v>
      </c>
      <c r="G16" s="3">
        <f t="shared" si="3"/>
        <v>7260</v>
      </c>
      <c r="I16" s="1">
        <v>43.22</v>
      </c>
      <c r="J16" s="4">
        <f t="shared" si="0"/>
        <v>2346846</v>
      </c>
      <c r="K16" s="4">
        <f t="shared" si="1"/>
        <v>313777.2</v>
      </c>
      <c r="L16" s="2" t="s">
        <v>46</v>
      </c>
      <c r="M16" s="3">
        <v>1500</v>
      </c>
    </row>
    <row r="17" spans="1:13" x14ac:dyDescent="0.25">
      <c r="A17" s="2"/>
      <c r="B17" s="2" t="s">
        <v>14</v>
      </c>
      <c r="D17" s="3">
        <v>3200</v>
      </c>
      <c r="E17" s="3">
        <v>2400</v>
      </c>
      <c r="F17" s="3">
        <f t="shared" si="2"/>
        <v>57500</v>
      </c>
      <c r="G17" s="3">
        <f t="shared" si="3"/>
        <v>6180</v>
      </c>
      <c r="I17" s="1">
        <v>43.22</v>
      </c>
      <c r="J17" s="4">
        <f t="shared" si="0"/>
        <v>2485150</v>
      </c>
      <c r="K17" s="4">
        <f t="shared" si="1"/>
        <v>267099.59999999998</v>
      </c>
      <c r="L17" s="2" t="s">
        <v>20</v>
      </c>
      <c r="M17" s="3">
        <f>6780-2500</f>
        <v>4280</v>
      </c>
    </row>
    <row r="18" spans="1:13" x14ac:dyDescent="0.25">
      <c r="A18" s="2"/>
      <c r="B18" s="2" t="s">
        <v>35</v>
      </c>
      <c r="D18" s="3">
        <v>2000</v>
      </c>
      <c r="F18" s="3">
        <f t="shared" si="2"/>
        <v>59500</v>
      </c>
      <c r="G18" s="3">
        <f t="shared" si="3"/>
        <v>6680</v>
      </c>
      <c r="I18" s="1">
        <v>43.22</v>
      </c>
      <c r="J18" s="4">
        <f t="shared" si="0"/>
        <v>2571590</v>
      </c>
      <c r="K18" s="4">
        <f t="shared" si="1"/>
        <v>288709.59999999998</v>
      </c>
      <c r="L18" s="2" t="s">
        <v>46</v>
      </c>
      <c r="M18" s="3">
        <v>1500</v>
      </c>
    </row>
    <row r="19" spans="1:13" x14ac:dyDescent="0.25">
      <c r="A19" s="2" t="s">
        <v>7</v>
      </c>
      <c r="B19" s="2" t="s">
        <v>36</v>
      </c>
      <c r="D19" s="3">
        <v>2000</v>
      </c>
      <c r="F19" s="3">
        <f t="shared" si="2"/>
        <v>61500</v>
      </c>
      <c r="G19" s="3">
        <f t="shared" si="3"/>
        <v>5680</v>
      </c>
      <c r="I19" s="1">
        <v>43.22</v>
      </c>
      <c r="J19" s="4">
        <f t="shared" si="0"/>
        <v>2658030</v>
      </c>
      <c r="K19" s="4">
        <f t="shared" si="1"/>
        <v>245489.6</v>
      </c>
      <c r="L19" s="2" t="s">
        <v>21</v>
      </c>
      <c r="M19" s="3">
        <v>3000</v>
      </c>
    </row>
    <row r="20" spans="1:13" x14ac:dyDescent="0.25">
      <c r="A20" s="2"/>
      <c r="B20" s="2" t="s">
        <v>37</v>
      </c>
      <c r="D20" s="3">
        <v>3200</v>
      </c>
      <c r="F20" s="3">
        <f t="shared" si="2"/>
        <v>64700</v>
      </c>
      <c r="G20" s="3">
        <f t="shared" si="3"/>
        <v>5880</v>
      </c>
      <c r="I20" s="1">
        <v>43.22</v>
      </c>
      <c r="J20" s="4">
        <f t="shared" si="0"/>
        <v>2796334</v>
      </c>
      <c r="K20" s="4">
        <f t="shared" si="1"/>
        <v>254133.6</v>
      </c>
      <c r="L20" s="2" t="s">
        <v>21</v>
      </c>
      <c r="M20" s="3">
        <v>3000</v>
      </c>
    </row>
    <row r="21" spans="1:13" x14ac:dyDescent="0.25">
      <c r="A21" s="2"/>
      <c r="B21" s="2" t="s">
        <v>38</v>
      </c>
      <c r="D21" s="3">
        <v>3200</v>
      </c>
      <c r="F21" s="3">
        <f t="shared" si="2"/>
        <v>67900</v>
      </c>
      <c r="G21" s="3">
        <f t="shared" si="3"/>
        <v>6080</v>
      </c>
      <c r="I21" s="1">
        <v>43.22</v>
      </c>
      <c r="J21" s="4">
        <f t="shared" si="0"/>
        <v>2934638</v>
      </c>
      <c r="K21" s="4">
        <f t="shared" si="1"/>
        <v>262777.59999999998</v>
      </c>
      <c r="L21" s="2" t="s">
        <v>21</v>
      </c>
      <c r="M21" s="3">
        <v>3000</v>
      </c>
    </row>
    <row r="22" spans="1:13" x14ac:dyDescent="0.25">
      <c r="A22" s="2"/>
      <c r="B22" s="2" t="s">
        <v>39</v>
      </c>
      <c r="D22" s="3">
        <v>3200</v>
      </c>
      <c r="E22" s="3">
        <v>2400</v>
      </c>
      <c r="F22" s="3">
        <f t="shared" si="2"/>
        <v>71100</v>
      </c>
      <c r="G22" s="3">
        <f t="shared" si="3"/>
        <v>6280</v>
      </c>
      <c r="I22" s="1">
        <v>43.22</v>
      </c>
      <c r="J22" s="4">
        <f t="shared" si="0"/>
        <v>3072942</v>
      </c>
      <c r="K22" s="4">
        <f t="shared" si="1"/>
        <v>271421.59999999998</v>
      </c>
      <c r="L22" s="2" t="s">
        <v>21</v>
      </c>
      <c r="M22" s="3">
        <v>3000</v>
      </c>
    </row>
    <row r="23" spans="1:13" x14ac:dyDescent="0.25">
      <c r="A23" s="2" t="s">
        <v>8</v>
      </c>
      <c r="B23" s="2" t="s">
        <v>40</v>
      </c>
      <c r="D23" s="3">
        <v>3200</v>
      </c>
      <c r="F23" s="3">
        <f t="shared" si="2"/>
        <v>74300</v>
      </c>
      <c r="G23" s="3">
        <f t="shared" si="3"/>
        <v>6480</v>
      </c>
      <c r="I23" s="1">
        <v>43.22</v>
      </c>
      <c r="J23" s="4">
        <f t="shared" si="0"/>
        <v>3211246</v>
      </c>
      <c r="K23" s="4">
        <f t="shared" si="1"/>
        <v>280065.59999999998</v>
      </c>
      <c r="L23" s="2" t="s">
        <v>21</v>
      </c>
      <c r="M23" s="3">
        <v>3000</v>
      </c>
    </row>
    <row r="24" spans="1:13" x14ac:dyDescent="0.25">
      <c r="A24" s="2"/>
      <c r="B24" s="2" t="s">
        <v>41</v>
      </c>
      <c r="D24" s="3">
        <v>3200</v>
      </c>
      <c r="F24" s="3">
        <f t="shared" si="2"/>
        <v>77500</v>
      </c>
      <c r="G24" s="3">
        <f t="shared" si="3"/>
        <v>6680</v>
      </c>
      <c r="I24" s="1">
        <v>43.22</v>
      </c>
      <c r="J24" s="4">
        <f t="shared" si="0"/>
        <v>3349550</v>
      </c>
      <c r="K24" s="4">
        <f t="shared" si="1"/>
        <v>288709.59999999998</v>
      </c>
      <c r="L24" s="2" t="s">
        <v>21</v>
      </c>
      <c r="M24" s="3">
        <v>3000</v>
      </c>
    </row>
    <row r="25" spans="1:13" x14ac:dyDescent="0.25">
      <c r="A25" s="2"/>
      <c r="B25" s="2" t="s">
        <v>42</v>
      </c>
      <c r="D25" s="3">
        <v>3200</v>
      </c>
      <c r="F25" s="3">
        <f t="shared" si="2"/>
        <v>80700</v>
      </c>
      <c r="G25" s="3">
        <f t="shared" si="3"/>
        <v>6880</v>
      </c>
      <c r="I25" s="1">
        <v>43.22</v>
      </c>
      <c r="J25" s="4">
        <f t="shared" si="0"/>
        <v>3487854</v>
      </c>
      <c r="K25" s="4">
        <f t="shared" si="1"/>
        <v>297353.59999999998</v>
      </c>
      <c r="L25" s="2" t="s">
        <v>21</v>
      </c>
      <c r="M25" s="3">
        <v>3000</v>
      </c>
    </row>
    <row r="26" spans="1:13" x14ac:dyDescent="0.25">
      <c r="B26" s="2" t="s">
        <v>43</v>
      </c>
      <c r="D26" s="3">
        <v>3200</v>
      </c>
      <c r="E26" s="3">
        <v>2400</v>
      </c>
      <c r="F26" s="3">
        <f t="shared" si="2"/>
        <v>83900</v>
      </c>
      <c r="G26" s="3">
        <f t="shared" si="3"/>
        <v>8080</v>
      </c>
      <c r="I26" s="1">
        <v>43.22</v>
      </c>
      <c r="J26" s="4">
        <f t="shared" si="0"/>
        <v>3626158</v>
      </c>
      <c r="K26" s="4">
        <f t="shared" si="1"/>
        <v>349217.6</v>
      </c>
      <c r="L26" s="2" t="s">
        <v>24</v>
      </c>
      <c r="M26" s="3">
        <v>2000</v>
      </c>
    </row>
    <row r="27" spans="1:13" x14ac:dyDescent="0.25">
      <c r="B27" s="2"/>
      <c r="D27" s="3"/>
      <c r="F27" s="3"/>
      <c r="G27" s="3"/>
      <c r="I27" s="1"/>
      <c r="J27" s="4"/>
      <c r="K27" s="4"/>
      <c r="L27" s="2"/>
      <c r="M27" s="3"/>
    </row>
    <row r="28" spans="1:13" x14ac:dyDescent="0.25">
      <c r="B28" s="2"/>
      <c r="D28" s="3"/>
      <c r="F28" s="3"/>
      <c r="G28" s="3"/>
      <c r="I28" s="1"/>
      <c r="J28" s="4"/>
      <c r="K28" s="4"/>
      <c r="L28" s="2"/>
      <c r="M28" s="3"/>
    </row>
    <row r="29" spans="1:13" x14ac:dyDescent="0.25">
      <c r="B29" s="2"/>
      <c r="D29" s="3"/>
      <c r="F29" s="3"/>
      <c r="G29" s="3"/>
      <c r="I29" s="1"/>
      <c r="J29" s="4"/>
      <c r="K29" s="4"/>
      <c r="L29" s="2"/>
      <c r="M29" s="3"/>
    </row>
    <row r="30" spans="1:13" x14ac:dyDescent="0.25">
      <c r="B30" s="2"/>
      <c r="D30" s="3"/>
      <c r="F30" s="3"/>
      <c r="G30" s="3"/>
      <c r="I30" s="1"/>
      <c r="J30" s="4"/>
      <c r="K30" s="4"/>
      <c r="L30" s="2"/>
      <c r="M30" s="3"/>
    </row>
    <row r="31" spans="1:13" x14ac:dyDescent="0.25">
      <c r="B31" s="2"/>
      <c r="D31" s="3"/>
      <c r="F31" s="3"/>
      <c r="G31" s="3"/>
      <c r="I31" s="1"/>
      <c r="J31" s="4"/>
      <c r="K31" s="4"/>
      <c r="L31" s="2"/>
      <c r="M31" s="3"/>
    </row>
    <row r="32" spans="1:13" x14ac:dyDescent="0.25">
      <c r="B32" s="2"/>
      <c r="D32" s="3"/>
      <c r="F32" s="3"/>
      <c r="G32" s="3"/>
      <c r="I32" s="1"/>
      <c r="J32" s="4"/>
      <c r="K32" s="4"/>
      <c r="L32" s="2"/>
      <c r="M32" s="3"/>
    </row>
    <row r="33" spans="2:13" x14ac:dyDescent="0.25">
      <c r="B33" s="2"/>
      <c r="D33" s="3"/>
      <c r="F33" s="3"/>
      <c r="G33" s="3"/>
      <c r="I33" s="1"/>
      <c r="J33" s="4"/>
      <c r="K33" s="4"/>
      <c r="L33" s="2"/>
      <c r="M33" s="3"/>
    </row>
    <row r="34" spans="2:13" x14ac:dyDescent="0.25">
      <c r="B34" s="2"/>
      <c r="D34" s="3"/>
      <c r="F34" s="3"/>
      <c r="G34" s="3"/>
      <c r="I34" s="1"/>
      <c r="J34" s="4"/>
      <c r="K34" s="4"/>
      <c r="L34" s="2"/>
      <c r="M34" s="3"/>
    </row>
    <row r="35" spans="2:13" x14ac:dyDescent="0.25">
      <c r="G35" s="3"/>
    </row>
    <row r="36" spans="2:13" x14ac:dyDescent="0.25">
      <c r="F36" s="2"/>
      <c r="G36" s="3" t="s">
        <v>22</v>
      </c>
      <c r="J36" s="4"/>
    </row>
    <row r="37" spans="2:13" x14ac:dyDescent="0.25">
      <c r="B37" s="5"/>
      <c r="F37" s="2"/>
      <c r="G37" s="3"/>
      <c r="J37" s="4"/>
    </row>
    <row r="38" spans="2:13" x14ac:dyDescent="0.25">
      <c r="F38" s="2" t="s">
        <v>20</v>
      </c>
      <c r="G38" s="3">
        <f>M17</f>
        <v>4280</v>
      </c>
      <c r="J38" s="4">
        <f>G38*I5</f>
        <v>184981.6</v>
      </c>
    </row>
    <row r="39" spans="2:13" x14ac:dyDescent="0.25">
      <c r="F39" s="1" t="s">
        <v>23</v>
      </c>
      <c r="G39" s="3">
        <f>SUM(M5:M9)-5*238+M11+1250+1500*6</f>
        <v>25751</v>
      </c>
      <c r="J39" s="4">
        <f>G39*I9</f>
        <v>1112958.22</v>
      </c>
    </row>
    <row r="40" spans="2:13" x14ac:dyDescent="0.25">
      <c r="F40" s="1" t="s">
        <v>21</v>
      </c>
      <c r="G40" s="3">
        <f>SUM(M18:M25)+3000</f>
        <v>25500</v>
      </c>
      <c r="J40" s="4">
        <f>G40*I6</f>
        <v>1102110</v>
      </c>
    </row>
  </sheetData>
  <pageMargins left="0.2" right="0.2" top="0.25" bottom="0.2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 Larson</cp:lastModifiedBy>
  <cp:lastPrinted>2014-08-31T14:10:23Z</cp:lastPrinted>
  <dcterms:created xsi:type="dcterms:W3CDTF">2014-07-09T14:53:24Z</dcterms:created>
  <dcterms:modified xsi:type="dcterms:W3CDTF">2014-12-18T11:59:14Z</dcterms:modified>
</cp:coreProperties>
</file>