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140" windowHeight="7320" activeTab="3"/>
  </bookViews>
  <sheets>
    <sheet name="Med2016" sheetId="1" r:id="rId1"/>
    <sheet name="NON-REIMBURED2016" sheetId="2" r:id="rId2"/>
    <sheet name="Med2017" sheetId="5" r:id="rId3"/>
    <sheet name="NON-REIMBURED2017" sheetId="4" r:id="rId4"/>
    <sheet name="Sheet3" sheetId="3" r:id="rId5"/>
  </sheets>
  <calcPr calcId="145621"/>
</workbook>
</file>

<file path=xl/calcChain.xml><?xml version="1.0" encoding="utf-8"?>
<calcChain xmlns="http://schemas.openxmlformats.org/spreadsheetml/2006/main">
  <c r="D93" i="4" l="1"/>
  <c r="C41" i="5" l="1"/>
  <c r="D100" i="4" l="1"/>
  <c r="D115" i="4" l="1"/>
  <c r="F86" i="4" l="1"/>
  <c r="F27" i="4" l="1"/>
  <c r="C17" i="5" l="1"/>
  <c r="D87" i="5" l="1"/>
  <c r="F87" i="5"/>
  <c r="C30" i="5"/>
  <c r="F71" i="4"/>
  <c r="F45" i="4"/>
  <c r="F15" i="4"/>
  <c r="C38" i="1" l="1"/>
  <c r="F71" i="2" l="1"/>
  <c r="C30" i="1"/>
  <c r="F41" i="2" l="1"/>
  <c r="F15" i="2"/>
  <c r="F73" i="1" l="1"/>
  <c r="F71" i="1"/>
  <c r="F84" i="1" s="1"/>
  <c r="D84" i="1" l="1"/>
</calcChain>
</file>

<file path=xl/sharedStrings.xml><?xml version="1.0" encoding="utf-8"?>
<sst xmlns="http://schemas.openxmlformats.org/spreadsheetml/2006/main" count="112" uniqueCount="70">
  <si>
    <t>Medical Travel Insurance</t>
  </si>
  <si>
    <t>Dates</t>
  </si>
  <si>
    <t>Fee</t>
  </si>
  <si>
    <t>Medical Care - Doctors and Hospitals</t>
  </si>
  <si>
    <t>Date</t>
  </si>
  <si>
    <t>Procedure</t>
  </si>
  <si>
    <t>Fees</t>
  </si>
  <si>
    <t>6/?/2014</t>
  </si>
  <si>
    <t>angiogram</t>
  </si>
  <si>
    <t>stent</t>
  </si>
  <si>
    <t>7/4/14-7/6/14</t>
  </si>
  <si>
    <t>Hotels</t>
  </si>
  <si>
    <t>Totals</t>
  </si>
  <si>
    <t>Medical Costs for 2016</t>
  </si>
  <si>
    <t>01/16-01/30</t>
  </si>
  <si>
    <t>2016 Total</t>
  </si>
  <si>
    <t>Non-Reimbursed Travel Expense</t>
  </si>
  <si>
    <t>Cebu-Pacific Flight</t>
  </si>
  <si>
    <t>03/30-04/08</t>
  </si>
  <si>
    <t>05/06-05/14</t>
  </si>
  <si>
    <t>Wi-Fi Rental</t>
  </si>
  <si>
    <t>Total Flights</t>
  </si>
  <si>
    <t>Total Wi-Fi</t>
  </si>
  <si>
    <t>06/05-07/08</t>
  </si>
  <si>
    <t>xxx</t>
  </si>
  <si>
    <t>PAL-0708-0710</t>
  </si>
  <si>
    <t>Skype</t>
  </si>
  <si>
    <t>Total</t>
  </si>
  <si>
    <t>Laptop</t>
  </si>
  <si>
    <t>07/10-07/21</t>
  </si>
  <si>
    <t>07/10-08/11</t>
  </si>
  <si>
    <t>10/04-12/22</t>
  </si>
  <si>
    <t>Eyeglasses - Cebu 1</t>
  </si>
  <si>
    <t>Eyeglasses - Cebu 2</t>
  </si>
  <si>
    <t>Eyeglasses - Maasin</t>
  </si>
  <si>
    <t>1000 Pesos</t>
  </si>
  <si>
    <t>7000 Pesos</t>
  </si>
  <si>
    <t>Medical Costs for 2017</t>
  </si>
  <si>
    <t>Pesos</t>
  </si>
  <si>
    <t>01/04-01/25</t>
  </si>
  <si>
    <t>Dell Laptop</t>
  </si>
  <si>
    <t>Dell Monitor</t>
  </si>
  <si>
    <t>1TB Ext Drive</t>
  </si>
  <si>
    <t>2017 Total</t>
  </si>
  <si>
    <t>02/26-04/01</t>
  </si>
  <si>
    <t>04/05-04/26</t>
  </si>
  <si>
    <t>05/02-06/04</t>
  </si>
  <si>
    <t>06/10-07/09</t>
  </si>
  <si>
    <t>ATM Fees</t>
  </si>
  <si>
    <t>Total ATMs</t>
  </si>
  <si>
    <t>Hotels Total</t>
  </si>
  <si>
    <t>Novotel</t>
  </si>
  <si>
    <t>HSR</t>
  </si>
  <si>
    <t>&amp; HSR</t>
  </si>
  <si>
    <t>&amp; Food</t>
  </si>
  <si>
    <t>BBQ</t>
  </si>
  <si>
    <t>Summit</t>
  </si>
  <si>
    <t>Miscellaneous</t>
  </si>
  <si>
    <t>Lug Tag &amp; TSA Lock</t>
  </si>
  <si>
    <t>07/16-0813</t>
  </si>
  <si>
    <t>CapOne</t>
  </si>
  <si>
    <t>Car Hire - Thrifty</t>
  </si>
  <si>
    <t>Eyeglasses - Minneapolis</t>
  </si>
  <si>
    <t>Sending Glasses to Philippines</t>
  </si>
  <si>
    <t>08/23-0906</t>
  </si>
  <si>
    <t>PAL to USA</t>
  </si>
  <si>
    <t>LAX-MSP on Delta</t>
  </si>
  <si>
    <t>11/18-12/03</t>
  </si>
  <si>
    <t>12/04-12/07</t>
  </si>
  <si>
    <t>16 GB Ram &amp;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</si>
</sst>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7" fontId="2" fillId="0" borderId="0" xfId="0" applyNumberFormat="1" applyFont="1"/>
    <xf numFmtId="44" fontId="3" fillId="0" borderId="0" xfId="1" applyFont="1"/>
    <xf numFmtId="164" fontId="0" fillId="0" borderId="0" xfId="0" applyNumberFormat="1"/>
    <xf numFmtId="14" fontId="2" fillId="0" borderId="0" xfId="0" applyNumberFormat="1" applyFont="1"/>
    <xf numFmtId="8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165" fontId="2" fillId="0" borderId="0" xfId="0" applyNumberFormat="1" applyFont="1"/>
    <xf numFmtId="165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4"/>
  <sheetViews>
    <sheetView view="pageLayout" topLeftCell="A88" zoomScaleNormal="100" workbookViewId="0">
      <selection activeCell="A40" sqref="A40"/>
    </sheetView>
  </sheetViews>
  <sheetFormatPr defaultRowHeight="15" x14ac:dyDescent="0.25"/>
  <cols>
    <col min="1" max="1" width="18.5703125" customWidth="1"/>
    <col min="2" max="2" width="16.5703125" customWidth="1"/>
    <col min="3" max="3" width="10.85546875" customWidth="1"/>
    <col min="4" max="4" width="11.5703125" bestFit="1" customWidth="1"/>
    <col min="5" max="6" width="10.140625" bestFit="1" customWidth="1"/>
    <col min="7" max="7" width="9.85546875" customWidth="1"/>
  </cols>
  <sheetData>
    <row r="2" spans="1:3" ht="21" x14ac:dyDescent="0.35">
      <c r="C2" s="4" t="s">
        <v>13</v>
      </c>
    </row>
    <row r="5" spans="1:3" ht="15.75" x14ac:dyDescent="0.25">
      <c r="A5" s="2" t="s">
        <v>0</v>
      </c>
      <c r="B5" s="2"/>
    </row>
    <row r="7" spans="1:3" ht="15.75" x14ac:dyDescent="0.25">
      <c r="A7" s="3" t="s">
        <v>1</v>
      </c>
      <c r="B7" s="3"/>
      <c r="C7" s="3" t="s">
        <v>2</v>
      </c>
    </row>
    <row r="9" spans="1:3" x14ac:dyDescent="0.25">
      <c r="A9" s="1" t="s">
        <v>14</v>
      </c>
      <c r="B9" s="1"/>
      <c r="C9" s="5">
        <v>231</v>
      </c>
    </row>
    <row r="11" spans="1:3" x14ac:dyDescent="0.25">
      <c r="A11" s="1" t="s">
        <v>18</v>
      </c>
      <c r="B11" s="1"/>
      <c r="C11" s="5">
        <v>173</v>
      </c>
    </row>
    <row r="13" spans="1:3" x14ac:dyDescent="0.25">
      <c r="A13" s="1" t="s">
        <v>19</v>
      </c>
      <c r="B13" s="1"/>
      <c r="C13" s="5">
        <v>173</v>
      </c>
    </row>
    <row r="15" spans="1:3" x14ac:dyDescent="0.25">
      <c r="A15" s="1" t="s">
        <v>23</v>
      </c>
      <c r="B15" s="1"/>
      <c r="C15" s="5">
        <v>287</v>
      </c>
    </row>
    <row r="17" spans="1:3" x14ac:dyDescent="0.25">
      <c r="A17" s="1" t="s">
        <v>29</v>
      </c>
      <c r="B17" s="1"/>
      <c r="C17" s="5">
        <v>52</v>
      </c>
    </row>
    <row r="19" spans="1:3" x14ac:dyDescent="0.25">
      <c r="A19" s="1" t="s">
        <v>30</v>
      </c>
      <c r="B19" s="1"/>
      <c r="C19" s="5">
        <v>197</v>
      </c>
    </row>
    <row r="20" spans="1:3" x14ac:dyDescent="0.25">
      <c r="A20" s="1"/>
      <c r="B20" s="1"/>
      <c r="C20" s="5"/>
    </row>
    <row r="21" spans="1:3" x14ac:dyDescent="0.25">
      <c r="A21" s="1" t="s">
        <v>31</v>
      </c>
      <c r="B21" s="1"/>
      <c r="C21" s="5">
        <v>655</v>
      </c>
    </row>
    <row r="22" spans="1:3" x14ac:dyDescent="0.25">
      <c r="A22" s="1"/>
      <c r="B22" s="1"/>
      <c r="C22" s="5"/>
    </row>
    <row r="23" spans="1:3" x14ac:dyDescent="0.25">
      <c r="A23" s="1" t="s">
        <v>24</v>
      </c>
      <c r="B23" s="1"/>
      <c r="C23" s="5">
        <v>0</v>
      </c>
    </row>
    <row r="24" spans="1:3" x14ac:dyDescent="0.25">
      <c r="A24" s="1"/>
      <c r="B24" s="1"/>
      <c r="C24" s="5"/>
    </row>
    <row r="25" spans="1:3" x14ac:dyDescent="0.25">
      <c r="A25" s="1" t="s">
        <v>24</v>
      </c>
      <c r="B25" s="1"/>
      <c r="C25" s="5">
        <v>0</v>
      </c>
    </row>
    <row r="26" spans="1:3" x14ac:dyDescent="0.25">
      <c r="A26" s="1"/>
      <c r="B26" s="1"/>
      <c r="C26" s="5"/>
    </row>
    <row r="27" spans="1:3" x14ac:dyDescent="0.25">
      <c r="A27" s="1" t="s">
        <v>24</v>
      </c>
      <c r="B27" s="1"/>
      <c r="C27" s="5">
        <v>0</v>
      </c>
    </row>
    <row r="28" spans="1:3" x14ac:dyDescent="0.25">
      <c r="A28" s="1"/>
      <c r="B28" s="1"/>
      <c r="C28" s="5"/>
    </row>
    <row r="30" spans="1:3" x14ac:dyDescent="0.25">
      <c r="A30" s="1" t="s">
        <v>15</v>
      </c>
      <c r="B30" s="1"/>
      <c r="C30" s="5">
        <f>SUM(C9:C28)</f>
        <v>1768</v>
      </c>
    </row>
    <row r="34" spans="1:5" ht="15.75" x14ac:dyDescent="0.25">
      <c r="A34" s="13" t="s">
        <v>32</v>
      </c>
      <c r="B34" s="1"/>
      <c r="C34" s="5">
        <v>431.39</v>
      </c>
    </row>
    <row r="35" spans="1:5" ht="15.75" x14ac:dyDescent="0.25">
      <c r="A35" s="13" t="s">
        <v>33</v>
      </c>
      <c r="B35" s="1"/>
      <c r="C35" s="5">
        <v>22.22</v>
      </c>
      <c r="E35" t="s">
        <v>35</v>
      </c>
    </row>
    <row r="36" spans="1:5" ht="15.75" x14ac:dyDescent="0.25">
      <c r="A36" s="2" t="s">
        <v>34</v>
      </c>
      <c r="C36" s="5">
        <v>155.55000000000001</v>
      </c>
      <c r="E36" t="s">
        <v>36</v>
      </c>
    </row>
    <row r="38" spans="1:5" x14ac:dyDescent="0.25">
      <c r="B38" s="1" t="s">
        <v>27</v>
      </c>
      <c r="C38" s="5">
        <f>SUM(C34:C36)</f>
        <v>609.16000000000008</v>
      </c>
    </row>
    <row r="43" spans="1:5" ht="15.75" x14ac:dyDescent="0.25">
      <c r="A43" s="13"/>
      <c r="B43" s="1"/>
      <c r="C43" s="5"/>
    </row>
    <row r="44" spans="1:5" ht="15.75" x14ac:dyDescent="0.25">
      <c r="A44" s="13"/>
      <c r="B44" s="1"/>
      <c r="C44" s="5"/>
    </row>
    <row r="45" spans="1:5" ht="15.75" x14ac:dyDescent="0.25">
      <c r="A45" s="2"/>
      <c r="C45" s="5"/>
    </row>
    <row r="46" spans="1:5" ht="15.75" x14ac:dyDescent="0.25">
      <c r="A46" s="12"/>
      <c r="B46" s="1"/>
      <c r="C46" s="5"/>
    </row>
    <row r="47" spans="1:5" ht="15.75" x14ac:dyDescent="0.25">
      <c r="A47" s="2"/>
      <c r="B47" s="1"/>
      <c r="C47" s="5"/>
    </row>
    <row r="50" spans="1:6" x14ac:dyDescent="0.25">
      <c r="A50" s="9"/>
      <c r="B50" s="9"/>
      <c r="C50" s="5"/>
      <c r="E50" s="8"/>
      <c r="F50" s="5"/>
    </row>
    <row r="51" spans="1:6" x14ac:dyDescent="0.25">
      <c r="A51" s="1"/>
      <c r="B51" s="1"/>
      <c r="C51" s="5"/>
      <c r="E51" s="10"/>
      <c r="F51" s="5"/>
    </row>
    <row r="52" spans="1:6" x14ac:dyDescent="0.25">
      <c r="A52" s="1"/>
      <c r="C52" s="5"/>
      <c r="F52" s="5"/>
    </row>
    <row r="53" spans="1:6" x14ac:dyDescent="0.25">
      <c r="A53" s="1"/>
      <c r="C53" s="5"/>
      <c r="F53" s="1"/>
    </row>
    <row r="54" spans="1:6" x14ac:dyDescent="0.25">
      <c r="A54" s="1"/>
      <c r="C54" s="5"/>
      <c r="F54" s="5"/>
    </row>
    <row r="55" spans="1:6" x14ac:dyDescent="0.25">
      <c r="A55" s="1"/>
      <c r="C55" s="5"/>
    </row>
    <row r="56" spans="1:6" x14ac:dyDescent="0.25">
      <c r="A56" s="1"/>
      <c r="C56" s="5"/>
    </row>
    <row r="57" spans="1:6" x14ac:dyDescent="0.25">
      <c r="A57" s="1"/>
      <c r="C57" s="5"/>
    </row>
    <row r="58" spans="1:6" x14ac:dyDescent="0.25">
      <c r="A58" s="1"/>
      <c r="C58" s="5"/>
    </row>
    <row r="59" spans="1:6" x14ac:dyDescent="0.25">
      <c r="A59" s="1"/>
      <c r="C59" s="5"/>
    </row>
    <row r="63" spans="1:6" x14ac:dyDescent="0.25">
      <c r="A63" s="1"/>
      <c r="C63" s="5"/>
    </row>
    <row r="67" spans="1:6" ht="21" x14ac:dyDescent="0.35">
      <c r="C67" s="4" t="s">
        <v>3</v>
      </c>
    </row>
    <row r="69" spans="1:6" ht="15.75" x14ac:dyDescent="0.25">
      <c r="A69" s="3" t="s">
        <v>4</v>
      </c>
      <c r="B69" s="3"/>
      <c r="C69" s="3" t="s">
        <v>5</v>
      </c>
      <c r="D69" s="3" t="s">
        <v>6</v>
      </c>
      <c r="F69" s="3" t="s">
        <v>11</v>
      </c>
    </row>
    <row r="71" spans="1:6" ht="15.75" x14ac:dyDescent="0.25">
      <c r="A71" s="6" t="s">
        <v>7</v>
      </c>
      <c r="B71" s="6"/>
      <c r="C71" s="2" t="s">
        <v>8</v>
      </c>
      <c r="D71" s="7">
        <v>2140</v>
      </c>
      <c r="F71" s="7">
        <f>113.48+226.59</f>
        <v>340.07</v>
      </c>
    </row>
    <row r="72" spans="1:6" ht="15.75" x14ac:dyDescent="0.25">
      <c r="A72" s="6"/>
      <c r="B72" s="6"/>
      <c r="C72" s="2"/>
      <c r="D72" s="7"/>
    </row>
    <row r="73" spans="1:6" ht="15.75" x14ac:dyDescent="0.25">
      <c r="A73" s="1" t="s">
        <v>10</v>
      </c>
      <c r="B73" s="1"/>
      <c r="C73" s="2" t="s">
        <v>9</v>
      </c>
      <c r="D73" s="7">
        <v>7050</v>
      </c>
      <c r="F73" s="7">
        <f>284.47</f>
        <v>284.47000000000003</v>
      </c>
    </row>
    <row r="84" spans="1:6" ht="15.75" x14ac:dyDescent="0.25">
      <c r="A84" s="3" t="s">
        <v>12</v>
      </c>
      <c r="B84" s="3"/>
      <c r="D84" s="7">
        <f>D71+D73</f>
        <v>9190</v>
      </c>
      <c r="F84" s="7">
        <f>F71+F73</f>
        <v>624.54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1"/>
  <sheetViews>
    <sheetView view="pageLayout" topLeftCell="A22" zoomScaleNormal="100" workbookViewId="0">
      <selection activeCell="F71" sqref="F71"/>
    </sheetView>
  </sheetViews>
  <sheetFormatPr defaultRowHeight="15" x14ac:dyDescent="0.25"/>
  <cols>
    <col min="4" max="4" width="10.7109375" bestFit="1" customWidth="1"/>
  </cols>
  <sheetData>
    <row r="2" spans="2:8" ht="23.25" x14ac:dyDescent="0.35">
      <c r="B2" s="11" t="s">
        <v>16</v>
      </c>
    </row>
    <row r="5" spans="2:8" x14ac:dyDescent="0.25">
      <c r="B5" s="1" t="s">
        <v>17</v>
      </c>
      <c r="C5" s="1"/>
      <c r="D5" s="9">
        <v>42384</v>
      </c>
      <c r="F5" s="5">
        <v>55.85</v>
      </c>
    </row>
    <row r="7" spans="2:8" x14ac:dyDescent="0.25">
      <c r="B7" s="1" t="s">
        <v>17</v>
      </c>
      <c r="D7" s="9">
        <v>42441</v>
      </c>
      <c r="F7" s="5">
        <v>64.05</v>
      </c>
    </row>
    <row r="9" spans="2:8" x14ac:dyDescent="0.25">
      <c r="B9" s="1" t="s">
        <v>25</v>
      </c>
      <c r="D9" s="9">
        <v>42559</v>
      </c>
      <c r="F9" s="5">
        <v>631.83000000000004</v>
      </c>
      <c r="H9" s="1" t="s">
        <v>28</v>
      </c>
    </row>
    <row r="11" spans="2:8" x14ac:dyDescent="0.25">
      <c r="B11" s="1" t="s">
        <v>17</v>
      </c>
      <c r="D11" s="9">
        <v>42580</v>
      </c>
      <c r="F11" s="5">
        <v>48.17</v>
      </c>
    </row>
    <row r="15" spans="2:8" x14ac:dyDescent="0.25">
      <c r="B15" s="1" t="s">
        <v>21</v>
      </c>
      <c r="F15" s="5">
        <f>SUM(F5:F13)</f>
        <v>799.9</v>
      </c>
    </row>
    <row r="19" spans="2:6" x14ac:dyDescent="0.25">
      <c r="B19" s="1"/>
      <c r="D19" s="9"/>
      <c r="F19" s="5"/>
    </row>
    <row r="25" spans="2:6" x14ac:dyDescent="0.25">
      <c r="B25" s="1" t="s">
        <v>20</v>
      </c>
      <c r="D25" s="9">
        <v>42385</v>
      </c>
      <c r="F25" s="5">
        <v>120.42</v>
      </c>
    </row>
    <row r="27" spans="2:6" x14ac:dyDescent="0.25">
      <c r="D27" s="9">
        <v>42461</v>
      </c>
      <c r="F27" s="5">
        <v>71.400000000000006</v>
      </c>
    </row>
    <row r="29" spans="2:6" x14ac:dyDescent="0.25">
      <c r="D29" s="9">
        <v>42499</v>
      </c>
      <c r="F29" s="5">
        <v>67.67</v>
      </c>
    </row>
    <row r="31" spans="2:6" x14ac:dyDescent="0.25">
      <c r="D31" s="9">
        <v>42526</v>
      </c>
      <c r="F31" s="5">
        <v>227.57</v>
      </c>
    </row>
    <row r="33" spans="2:6" x14ac:dyDescent="0.25">
      <c r="D33" s="9">
        <v>42561</v>
      </c>
      <c r="F33" s="5">
        <v>94.34</v>
      </c>
    </row>
    <row r="34" spans="2:6" x14ac:dyDescent="0.25">
      <c r="D34" s="9">
        <v>42561</v>
      </c>
      <c r="F34" s="5">
        <v>232.13</v>
      </c>
    </row>
    <row r="36" spans="2:6" x14ac:dyDescent="0.25">
      <c r="D36" s="9">
        <v>42647</v>
      </c>
      <c r="F36" s="5">
        <v>109.02</v>
      </c>
    </row>
    <row r="37" spans="2:6" x14ac:dyDescent="0.25">
      <c r="D37" s="9">
        <v>42662</v>
      </c>
      <c r="F37" s="5">
        <v>441.87</v>
      </c>
    </row>
    <row r="38" spans="2:6" x14ac:dyDescent="0.25">
      <c r="D38" s="9">
        <v>42705</v>
      </c>
      <c r="F38" s="5">
        <v>70.349999999999994</v>
      </c>
    </row>
    <row r="41" spans="2:6" x14ac:dyDescent="0.25">
      <c r="B41" s="1" t="s">
        <v>22</v>
      </c>
      <c r="F41" s="5">
        <f>SUM(F25:F39)</f>
        <v>1434.77</v>
      </c>
    </row>
    <row r="51" spans="2:6" x14ac:dyDescent="0.25">
      <c r="B51" s="1" t="s">
        <v>26</v>
      </c>
      <c r="D51" s="9">
        <v>42504</v>
      </c>
      <c r="F51" s="5">
        <v>25</v>
      </c>
    </row>
    <row r="53" spans="2:6" x14ac:dyDescent="0.25">
      <c r="D53" s="9">
        <v>42538</v>
      </c>
      <c r="F53" s="5">
        <v>25</v>
      </c>
    </row>
    <row r="55" spans="2:6" x14ac:dyDescent="0.25">
      <c r="D55" s="9">
        <v>42560</v>
      </c>
      <c r="F55" s="5">
        <v>25</v>
      </c>
    </row>
    <row r="57" spans="2:6" x14ac:dyDescent="0.25">
      <c r="D57" s="9">
        <v>42649</v>
      </c>
      <c r="F57" s="5">
        <v>25</v>
      </c>
    </row>
    <row r="59" spans="2:6" x14ac:dyDescent="0.25">
      <c r="D59" s="9">
        <v>42653</v>
      </c>
      <c r="F59" s="5">
        <v>25</v>
      </c>
    </row>
    <row r="61" spans="2:6" x14ac:dyDescent="0.25">
      <c r="D61" s="9">
        <v>42667</v>
      </c>
      <c r="F61" s="5">
        <v>25</v>
      </c>
    </row>
    <row r="63" spans="2:6" x14ac:dyDescent="0.25">
      <c r="D63" s="9">
        <v>42671</v>
      </c>
      <c r="F63" s="5">
        <v>25</v>
      </c>
    </row>
    <row r="64" spans="2:6" x14ac:dyDescent="0.25">
      <c r="D64" s="9"/>
      <c r="F64" s="5"/>
    </row>
    <row r="65" spans="3:6" x14ac:dyDescent="0.25">
      <c r="D65" s="9">
        <v>42681</v>
      </c>
      <c r="F65" s="5">
        <v>25</v>
      </c>
    </row>
    <row r="66" spans="3:6" x14ac:dyDescent="0.25">
      <c r="D66" s="9"/>
      <c r="F66" s="5"/>
    </row>
    <row r="67" spans="3:6" x14ac:dyDescent="0.25">
      <c r="D67" s="9">
        <v>42695</v>
      </c>
      <c r="F67" s="5">
        <v>25</v>
      </c>
    </row>
    <row r="68" spans="3:6" x14ac:dyDescent="0.25">
      <c r="D68" s="9"/>
      <c r="F68" s="5"/>
    </row>
    <row r="69" spans="3:6" x14ac:dyDescent="0.25">
      <c r="D69" s="9">
        <v>42706</v>
      </c>
      <c r="F69" s="5">
        <v>25</v>
      </c>
    </row>
    <row r="71" spans="3:6" x14ac:dyDescent="0.25">
      <c r="C71" s="1" t="s">
        <v>27</v>
      </c>
      <c r="F71" s="5">
        <f>SUM(F51:F69)</f>
        <v>250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7"/>
  <sheetViews>
    <sheetView view="pageLayout" topLeftCell="A31" zoomScaleNormal="100" workbookViewId="0">
      <selection activeCell="A26" sqref="A26"/>
    </sheetView>
  </sheetViews>
  <sheetFormatPr defaultRowHeight="15" x14ac:dyDescent="0.25"/>
  <cols>
    <col min="1" max="1" width="18.5703125" customWidth="1"/>
    <col min="2" max="2" width="16.5703125" customWidth="1"/>
    <col min="3" max="3" width="10.85546875" customWidth="1"/>
    <col min="4" max="4" width="11.5703125" bestFit="1" customWidth="1"/>
    <col min="5" max="6" width="10.140625" bestFit="1" customWidth="1"/>
    <col min="7" max="7" width="9.85546875" customWidth="1"/>
  </cols>
  <sheetData>
    <row r="2" spans="1:3" ht="21" x14ac:dyDescent="0.35">
      <c r="C2" s="4" t="s">
        <v>37</v>
      </c>
    </row>
    <row r="5" spans="1:3" ht="15.75" x14ac:dyDescent="0.25">
      <c r="A5" s="2" t="s">
        <v>0</v>
      </c>
      <c r="B5" s="2"/>
    </row>
    <row r="7" spans="1:3" ht="15.75" x14ac:dyDescent="0.25">
      <c r="A7" s="3" t="s">
        <v>1</v>
      </c>
      <c r="B7" s="3"/>
      <c r="C7" s="3" t="s">
        <v>2</v>
      </c>
    </row>
    <row r="9" spans="1:3" x14ac:dyDescent="0.25">
      <c r="A9" s="1" t="s">
        <v>39</v>
      </c>
      <c r="B9" s="1"/>
      <c r="C9" s="5">
        <v>255</v>
      </c>
    </row>
    <row r="11" spans="1:3" x14ac:dyDescent="0.25">
      <c r="A11" s="1" t="s">
        <v>44</v>
      </c>
      <c r="B11" s="1"/>
      <c r="C11" s="5">
        <v>221</v>
      </c>
    </row>
    <row r="13" spans="1:3" x14ac:dyDescent="0.25">
      <c r="A13" s="1" t="s">
        <v>45</v>
      </c>
      <c r="B13" s="1"/>
      <c r="C13" s="5">
        <v>181</v>
      </c>
    </row>
    <row r="15" spans="1:3" x14ac:dyDescent="0.25">
      <c r="A15" s="1" t="s">
        <v>46</v>
      </c>
      <c r="B15" s="1"/>
      <c r="C15" s="5">
        <v>213</v>
      </c>
    </row>
    <row r="17" spans="1:3" x14ac:dyDescent="0.25">
      <c r="A17" s="1" t="s">
        <v>47</v>
      </c>
      <c r="B17" s="1"/>
      <c r="C17" s="5">
        <f>181+63</f>
        <v>244</v>
      </c>
    </row>
    <row r="19" spans="1:3" x14ac:dyDescent="0.25">
      <c r="A19" s="1" t="s">
        <v>59</v>
      </c>
      <c r="B19" s="1"/>
      <c r="C19" s="5">
        <v>181</v>
      </c>
    </row>
    <row r="20" spans="1:3" x14ac:dyDescent="0.25">
      <c r="A20" s="1"/>
      <c r="B20" s="1"/>
      <c r="C20" s="5"/>
    </row>
    <row r="21" spans="1:3" x14ac:dyDescent="0.25">
      <c r="A21" s="1" t="s">
        <v>64</v>
      </c>
      <c r="B21" s="1"/>
      <c r="C21" s="5">
        <v>274</v>
      </c>
    </row>
    <row r="22" spans="1:3" x14ac:dyDescent="0.25">
      <c r="A22" s="1"/>
      <c r="B22" s="1"/>
      <c r="C22" s="5"/>
    </row>
    <row r="23" spans="1:3" x14ac:dyDescent="0.25">
      <c r="A23" s="1" t="s">
        <v>67</v>
      </c>
      <c r="B23" s="1"/>
      <c r="C23" s="5">
        <v>209</v>
      </c>
    </row>
    <row r="24" spans="1:3" x14ac:dyDescent="0.25">
      <c r="A24" s="1"/>
      <c r="B24" s="1"/>
      <c r="C24" s="5"/>
    </row>
    <row r="25" spans="1:3" x14ac:dyDescent="0.25">
      <c r="A25" s="1" t="s">
        <v>68</v>
      </c>
      <c r="B25" s="1"/>
      <c r="C25" s="5">
        <v>141</v>
      </c>
    </row>
    <row r="26" spans="1:3" x14ac:dyDescent="0.25">
      <c r="A26" s="1"/>
      <c r="B26" s="1"/>
      <c r="C26" s="5"/>
    </row>
    <row r="27" spans="1:3" x14ac:dyDescent="0.25">
      <c r="A27" s="1" t="s">
        <v>24</v>
      </c>
      <c r="B27" s="1"/>
      <c r="C27" s="5">
        <v>0</v>
      </c>
    </row>
    <row r="28" spans="1:3" x14ac:dyDescent="0.25">
      <c r="A28" s="1"/>
      <c r="B28" s="1"/>
      <c r="C28" s="5"/>
    </row>
    <row r="30" spans="1:3" x14ac:dyDescent="0.25">
      <c r="A30" s="1" t="s">
        <v>43</v>
      </c>
      <c r="B30" s="1"/>
      <c r="C30" s="5">
        <f>SUM(C9:C28)</f>
        <v>1919</v>
      </c>
    </row>
    <row r="34" spans="1:6" ht="15.75" x14ac:dyDescent="0.25">
      <c r="A34" s="13" t="s">
        <v>62</v>
      </c>
      <c r="B34" s="1"/>
      <c r="C34" s="5">
        <v>614.04</v>
      </c>
    </row>
    <row r="35" spans="1:6" ht="15.75" x14ac:dyDescent="0.25">
      <c r="A35" s="13" t="s">
        <v>33</v>
      </c>
      <c r="B35" s="1"/>
      <c r="C35" s="5">
        <v>0</v>
      </c>
      <c r="E35">
        <v>0</v>
      </c>
      <c r="F35" t="s">
        <v>38</v>
      </c>
    </row>
    <row r="36" spans="1:6" ht="15.75" x14ac:dyDescent="0.25">
      <c r="A36" s="2" t="s">
        <v>34</v>
      </c>
      <c r="C36" s="5">
        <v>0</v>
      </c>
      <c r="E36">
        <v>0</v>
      </c>
      <c r="F36" t="s">
        <v>38</v>
      </c>
    </row>
    <row r="37" spans="1:6" ht="15.75" x14ac:dyDescent="0.25">
      <c r="A37" s="2" t="s">
        <v>63</v>
      </c>
      <c r="C37" s="5">
        <v>160</v>
      </c>
    </row>
    <row r="38" spans="1:6" ht="15.75" x14ac:dyDescent="0.25">
      <c r="A38" s="2"/>
      <c r="C38" s="5"/>
    </row>
    <row r="39" spans="1:6" ht="15.75" x14ac:dyDescent="0.25">
      <c r="A39" s="2"/>
      <c r="C39" s="5"/>
    </row>
    <row r="41" spans="1:6" x14ac:dyDescent="0.25">
      <c r="B41" s="1" t="s">
        <v>27</v>
      </c>
      <c r="C41" s="5">
        <f>SUM(C34:C37)</f>
        <v>774.04</v>
      </c>
    </row>
    <row r="46" spans="1:6" ht="15.75" x14ac:dyDescent="0.25">
      <c r="A46" s="13"/>
      <c r="B46" s="1"/>
      <c r="C46" s="5"/>
    </row>
    <row r="47" spans="1:6" ht="15.75" x14ac:dyDescent="0.25">
      <c r="A47" s="13"/>
      <c r="B47" s="1"/>
      <c r="C47" s="5"/>
    </row>
    <row r="48" spans="1:6" ht="15.75" x14ac:dyDescent="0.25">
      <c r="A48" s="2"/>
      <c r="C48" s="5"/>
    </row>
    <row r="49" spans="1:6" ht="15.75" x14ac:dyDescent="0.25">
      <c r="A49" s="12"/>
      <c r="B49" s="1"/>
      <c r="C49" s="5"/>
    </row>
    <row r="50" spans="1:6" ht="15.75" x14ac:dyDescent="0.25">
      <c r="A50" s="2"/>
      <c r="B50" s="1"/>
      <c r="C50" s="5"/>
    </row>
    <row r="53" spans="1:6" x14ac:dyDescent="0.25">
      <c r="A53" s="9"/>
      <c r="B53" s="9"/>
      <c r="C53" s="5"/>
      <c r="E53" s="8"/>
      <c r="F53" s="5"/>
    </row>
    <row r="54" spans="1:6" x14ac:dyDescent="0.25">
      <c r="A54" s="1"/>
      <c r="B54" s="1"/>
      <c r="C54" s="5"/>
      <c r="E54" s="10"/>
      <c r="F54" s="5"/>
    </row>
    <row r="55" spans="1:6" x14ac:dyDescent="0.25">
      <c r="A55" s="1"/>
      <c r="C55" s="5"/>
      <c r="F55" s="5"/>
    </row>
    <row r="56" spans="1:6" x14ac:dyDescent="0.25">
      <c r="A56" s="1"/>
      <c r="C56" s="5"/>
      <c r="F56" s="1"/>
    </row>
    <row r="57" spans="1:6" x14ac:dyDescent="0.25">
      <c r="A57" s="1"/>
      <c r="C57" s="5"/>
      <c r="F57" s="5"/>
    </row>
    <row r="58" spans="1:6" x14ac:dyDescent="0.25">
      <c r="A58" s="1"/>
      <c r="C58" s="5"/>
    </row>
    <row r="59" spans="1:6" x14ac:dyDescent="0.25">
      <c r="A59" s="1"/>
      <c r="C59" s="5"/>
    </row>
    <row r="60" spans="1:6" x14ac:dyDescent="0.25">
      <c r="A60" s="1"/>
      <c r="C60" s="5"/>
    </row>
    <row r="61" spans="1:6" x14ac:dyDescent="0.25">
      <c r="A61" s="1"/>
      <c r="C61" s="5"/>
    </row>
    <row r="62" spans="1:6" x14ac:dyDescent="0.25">
      <c r="A62" s="1"/>
      <c r="C62" s="5"/>
    </row>
    <row r="66" spans="1:6" x14ac:dyDescent="0.25">
      <c r="A66" s="1"/>
      <c r="C66" s="5"/>
    </row>
    <row r="70" spans="1:6" ht="21" x14ac:dyDescent="0.35">
      <c r="C70" s="4" t="s">
        <v>3</v>
      </c>
    </row>
    <row r="72" spans="1:6" ht="15.75" x14ac:dyDescent="0.25">
      <c r="A72" s="3" t="s">
        <v>4</v>
      </c>
      <c r="B72" s="3"/>
      <c r="C72" s="3" t="s">
        <v>5</v>
      </c>
      <c r="D72" s="3" t="s">
        <v>6</v>
      </c>
      <c r="F72" s="3" t="s">
        <v>11</v>
      </c>
    </row>
    <row r="74" spans="1:6" ht="15.75" x14ac:dyDescent="0.25">
      <c r="A74" s="6" t="s">
        <v>24</v>
      </c>
      <c r="B74" s="6"/>
      <c r="C74" s="2" t="s">
        <v>8</v>
      </c>
      <c r="D74" s="7">
        <v>0</v>
      </c>
      <c r="F74" s="7">
        <v>0</v>
      </c>
    </row>
    <row r="75" spans="1:6" ht="15.75" x14ac:dyDescent="0.25">
      <c r="A75" s="6"/>
      <c r="B75" s="6"/>
      <c r="C75" s="2"/>
      <c r="D75" s="7"/>
    </row>
    <row r="76" spans="1:6" ht="15.75" x14ac:dyDescent="0.25">
      <c r="A76" s="1" t="s">
        <v>24</v>
      </c>
      <c r="B76" s="1"/>
      <c r="C76" s="2" t="s">
        <v>9</v>
      </c>
      <c r="D76" s="7">
        <v>0</v>
      </c>
      <c r="F76" s="7">
        <v>0</v>
      </c>
    </row>
    <row r="87" spans="1:6" ht="15.75" x14ac:dyDescent="0.25">
      <c r="A87" s="3" t="s">
        <v>12</v>
      </c>
      <c r="B87" s="3"/>
      <c r="D87" s="7">
        <f>D74+D76</f>
        <v>0</v>
      </c>
      <c r="F87" s="7">
        <f>F74+F76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tabSelected="1" view="pageLayout" zoomScaleNormal="100" workbookViewId="0">
      <selection activeCell="D76" sqref="D76"/>
    </sheetView>
  </sheetViews>
  <sheetFormatPr defaultRowHeight="15" x14ac:dyDescent="0.25"/>
  <cols>
    <col min="4" max="4" width="10.7109375" bestFit="1" customWidth="1"/>
    <col min="6" max="6" width="10.7109375" bestFit="1" customWidth="1"/>
  </cols>
  <sheetData>
    <row r="2" spans="2:8" ht="23.25" x14ac:dyDescent="0.35">
      <c r="B2" s="11" t="s">
        <v>16</v>
      </c>
    </row>
    <row r="5" spans="2:8" x14ac:dyDescent="0.25">
      <c r="B5" s="1" t="s">
        <v>17</v>
      </c>
      <c r="C5" s="1"/>
      <c r="D5" s="9">
        <v>42786</v>
      </c>
      <c r="F5" s="5">
        <v>72.67</v>
      </c>
    </row>
    <row r="7" spans="2:8" x14ac:dyDescent="0.25">
      <c r="B7" s="1" t="s">
        <v>17</v>
      </c>
      <c r="C7" s="1"/>
      <c r="D7" s="9">
        <v>42954</v>
      </c>
      <c r="F7" s="5">
        <v>60.7</v>
      </c>
    </row>
    <row r="9" spans="2:8" x14ac:dyDescent="0.25">
      <c r="B9" s="1" t="s">
        <v>65</v>
      </c>
      <c r="D9" s="9">
        <v>42957</v>
      </c>
      <c r="F9" s="5">
        <v>2110.92</v>
      </c>
      <c r="H9" s="1"/>
    </row>
    <row r="11" spans="2:8" x14ac:dyDescent="0.25">
      <c r="B11" s="1" t="s">
        <v>66</v>
      </c>
      <c r="D11" s="9">
        <v>42957</v>
      </c>
      <c r="F11" s="5">
        <v>22.4</v>
      </c>
    </row>
    <row r="15" spans="2:8" x14ac:dyDescent="0.25">
      <c r="B15" s="1" t="s">
        <v>21</v>
      </c>
      <c r="F15" s="5">
        <f>SUM(F5:F13)</f>
        <v>2266.69</v>
      </c>
    </row>
    <row r="19" spans="2:6" x14ac:dyDescent="0.25">
      <c r="B19" s="1"/>
      <c r="D19" s="9"/>
      <c r="F19" s="5"/>
    </row>
    <row r="20" spans="2:6" x14ac:dyDescent="0.25">
      <c r="B20" s="1" t="s">
        <v>48</v>
      </c>
      <c r="D20" s="9">
        <v>42898</v>
      </c>
      <c r="F20" s="5">
        <v>2</v>
      </c>
    </row>
    <row r="21" spans="2:6" x14ac:dyDescent="0.25">
      <c r="B21" s="1"/>
      <c r="D21" s="9">
        <v>42898</v>
      </c>
      <c r="F21" s="5">
        <v>5</v>
      </c>
    </row>
    <row r="22" spans="2:6" x14ac:dyDescent="0.25">
      <c r="B22" s="1" t="s">
        <v>60</v>
      </c>
      <c r="D22" s="9">
        <v>42950</v>
      </c>
      <c r="F22" s="5">
        <v>16.43</v>
      </c>
    </row>
    <row r="23" spans="2:6" x14ac:dyDescent="0.25">
      <c r="B23" s="1"/>
      <c r="D23" s="9"/>
      <c r="F23" s="5"/>
    </row>
    <row r="24" spans="2:6" x14ac:dyDescent="0.25">
      <c r="B24" s="1"/>
      <c r="D24" s="9"/>
      <c r="F24" s="5"/>
    </row>
    <row r="27" spans="2:6" x14ac:dyDescent="0.25">
      <c r="B27" s="1" t="s">
        <v>49</v>
      </c>
      <c r="D27" s="8"/>
      <c r="F27" s="5">
        <f>SUM(F20:F26)</f>
        <v>23.43</v>
      </c>
    </row>
    <row r="29" spans="2:6" x14ac:dyDescent="0.25">
      <c r="B29" s="1" t="s">
        <v>20</v>
      </c>
      <c r="D29" s="9">
        <v>42739</v>
      </c>
      <c r="F29" s="5">
        <v>143.75</v>
      </c>
    </row>
    <row r="31" spans="2:6" x14ac:dyDescent="0.25">
      <c r="D31" s="9">
        <v>42792</v>
      </c>
      <c r="F31" s="5">
        <v>70</v>
      </c>
    </row>
    <row r="33" spans="2:6" x14ac:dyDescent="0.25">
      <c r="D33" s="9">
        <v>42830</v>
      </c>
      <c r="F33" s="5">
        <v>59.19</v>
      </c>
    </row>
    <row r="35" spans="2:6" x14ac:dyDescent="0.25">
      <c r="D35" s="9">
        <v>42857</v>
      </c>
      <c r="F35" s="5">
        <v>66</v>
      </c>
    </row>
    <row r="37" spans="2:6" x14ac:dyDescent="0.25">
      <c r="D37" s="9">
        <v>42896</v>
      </c>
      <c r="F37" s="5">
        <v>56</v>
      </c>
    </row>
    <row r="38" spans="2:6" x14ac:dyDescent="0.25">
      <c r="D38" s="9"/>
      <c r="F38" s="5"/>
    </row>
    <row r="39" spans="2:6" x14ac:dyDescent="0.25">
      <c r="D39" s="9">
        <v>42932</v>
      </c>
      <c r="F39" s="5">
        <v>42</v>
      </c>
    </row>
    <row r="40" spans="2:6" x14ac:dyDescent="0.25">
      <c r="D40" s="9" t="s">
        <v>24</v>
      </c>
      <c r="F40" s="5"/>
    </row>
    <row r="41" spans="2:6" x14ac:dyDescent="0.25">
      <c r="D41" s="9" t="s">
        <v>24</v>
      </c>
      <c r="F41" s="5"/>
    </row>
    <row r="42" spans="2:6" x14ac:dyDescent="0.25">
      <c r="D42" s="9" t="s">
        <v>24</v>
      </c>
      <c r="F42" s="5"/>
    </row>
    <row r="45" spans="2:6" x14ac:dyDescent="0.25">
      <c r="B45" s="1" t="s">
        <v>22</v>
      </c>
      <c r="F45" s="5">
        <f>SUM(F29:F43)</f>
        <v>436.94</v>
      </c>
    </row>
    <row r="51" spans="2:6" x14ac:dyDescent="0.25">
      <c r="B51" s="1" t="s">
        <v>26</v>
      </c>
      <c r="D51" s="15">
        <v>42740</v>
      </c>
      <c r="F51" s="5">
        <v>25</v>
      </c>
    </row>
    <row r="52" spans="2:6" x14ac:dyDescent="0.25">
      <c r="D52" s="15">
        <v>42756</v>
      </c>
      <c r="F52" s="5">
        <v>25</v>
      </c>
    </row>
    <row r="53" spans="2:6" x14ac:dyDescent="0.25">
      <c r="D53" s="15">
        <v>42800</v>
      </c>
      <c r="F53" s="5">
        <v>25</v>
      </c>
    </row>
    <row r="54" spans="2:6" x14ac:dyDescent="0.25">
      <c r="D54" s="15">
        <v>42812</v>
      </c>
      <c r="F54" s="5">
        <v>25</v>
      </c>
    </row>
    <row r="55" spans="2:6" x14ac:dyDescent="0.25">
      <c r="D55" s="15">
        <v>42821</v>
      </c>
      <c r="F55" s="5">
        <v>25</v>
      </c>
    </row>
    <row r="56" spans="2:6" x14ac:dyDescent="0.25">
      <c r="D56" s="15">
        <v>42840</v>
      </c>
      <c r="F56" s="5">
        <v>25</v>
      </c>
    </row>
    <row r="57" spans="2:6" x14ac:dyDescent="0.25">
      <c r="D57" s="15">
        <v>42849</v>
      </c>
      <c r="F57" s="5">
        <v>25</v>
      </c>
    </row>
    <row r="58" spans="2:6" x14ac:dyDescent="0.25">
      <c r="D58" s="15">
        <v>42864</v>
      </c>
      <c r="F58" s="5">
        <v>25</v>
      </c>
    </row>
    <row r="59" spans="2:6" x14ac:dyDescent="0.25">
      <c r="D59" s="15">
        <v>42872</v>
      </c>
      <c r="F59" s="5">
        <v>25</v>
      </c>
    </row>
    <row r="60" spans="2:6" x14ac:dyDescent="0.25">
      <c r="D60" s="15">
        <v>42888</v>
      </c>
      <c r="F60" s="5">
        <v>25</v>
      </c>
    </row>
    <row r="61" spans="2:6" x14ac:dyDescent="0.25">
      <c r="D61" s="15">
        <v>42933</v>
      </c>
      <c r="F61" s="5">
        <v>25</v>
      </c>
    </row>
    <row r="62" spans="2:6" x14ac:dyDescent="0.25">
      <c r="D62" s="15">
        <v>42940</v>
      </c>
      <c r="F62" s="5">
        <v>25</v>
      </c>
    </row>
    <row r="63" spans="2:6" x14ac:dyDescent="0.25">
      <c r="D63" s="15">
        <v>42954</v>
      </c>
      <c r="F63" s="5">
        <v>25</v>
      </c>
    </row>
    <row r="64" spans="2:6" x14ac:dyDescent="0.25">
      <c r="D64" s="15"/>
      <c r="F64" s="5"/>
    </row>
    <row r="65" spans="3:6" x14ac:dyDescent="0.25">
      <c r="D65" s="15"/>
      <c r="F65" s="5"/>
    </row>
    <row r="66" spans="3:6" x14ac:dyDescent="0.25">
      <c r="D66" s="15"/>
      <c r="F66" s="5"/>
    </row>
    <row r="67" spans="3:6" x14ac:dyDescent="0.25">
      <c r="D67" s="15" t="s">
        <v>24</v>
      </c>
      <c r="F67" s="5"/>
    </row>
    <row r="68" spans="3:6" x14ac:dyDescent="0.25">
      <c r="D68" s="15"/>
      <c r="F68" s="5"/>
    </row>
    <row r="69" spans="3:6" x14ac:dyDescent="0.25">
      <c r="D69" s="15" t="s">
        <v>24</v>
      </c>
      <c r="F69" s="5"/>
    </row>
    <row r="70" spans="3:6" x14ac:dyDescent="0.25">
      <c r="D70" s="16"/>
    </row>
    <row r="71" spans="3:6" x14ac:dyDescent="0.25">
      <c r="C71" s="1" t="s">
        <v>27</v>
      </c>
      <c r="F71" s="5">
        <f>SUM(F51:F69)</f>
        <v>325</v>
      </c>
    </row>
    <row r="76" spans="3:6" x14ac:dyDescent="0.25">
      <c r="C76" s="1" t="s">
        <v>11</v>
      </c>
      <c r="D76" s="9">
        <v>42904</v>
      </c>
      <c r="E76" s="1" t="s">
        <v>51</v>
      </c>
      <c r="F76" s="5">
        <v>166.64</v>
      </c>
    </row>
    <row r="77" spans="3:6" x14ac:dyDescent="0.25">
      <c r="C77" s="1" t="s">
        <v>53</v>
      </c>
      <c r="D77" s="9">
        <v>42897</v>
      </c>
      <c r="E77" s="1" t="s">
        <v>52</v>
      </c>
      <c r="F77" s="5">
        <v>105.44</v>
      </c>
    </row>
    <row r="78" spans="3:6" x14ac:dyDescent="0.25">
      <c r="C78" s="1" t="s">
        <v>54</v>
      </c>
      <c r="D78" s="9">
        <v>42903</v>
      </c>
      <c r="E78" s="1" t="s">
        <v>52</v>
      </c>
      <c r="F78" s="5">
        <v>104.85</v>
      </c>
    </row>
    <row r="79" spans="3:6" x14ac:dyDescent="0.25">
      <c r="D79" s="9">
        <v>42904</v>
      </c>
      <c r="E79" s="1" t="s">
        <v>52</v>
      </c>
      <c r="F79" s="5">
        <v>52.43</v>
      </c>
    </row>
    <row r="80" spans="3:6" x14ac:dyDescent="0.25">
      <c r="D80" s="9">
        <v>42902</v>
      </c>
      <c r="E80" s="1" t="s">
        <v>55</v>
      </c>
      <c r="F80" s="5">
        <v>121.37</v>
      </c>
    </row>
    <row r="81" spans="2:6" x14ac:dyDescent="0.25">
      <c r="D81" s="9">
        <v>42904</v>
      </c>
      <c r="E81" s="1" t="s">
        <v>56</v>
      </c>
      <c r="F81" s="5">
        <v>56.1</v>
      </c>
    </row>
    <row r="82" spans="2:6" x14ac:dyDescent="0.25">
      <c r="D82" s="1"/>
      <c r="E82" s="1"/>
      <c r="F82" s="5">
        <v>0</v>
      </c>
    </row>
    <row r="83" spans="2:6" x14ac:dyDescent="0.25">
      <c r="D83" s="1"/>
      <c r="E83" s="1"/>
      <c r="F83" s="5">
        <v>0</v>
      </c>
    </row>
    <row r="84" spans="2:6" x14ac:dyDescent="0.25">
      <c r="D84" s="1"/>
      <c r="E84" s="1"/>
      <c r="F84" s="5">
        <v>0</v>
      </c>
    </row>
    <row r="85" spans="2:6" x14ac:dyDescent="0.25">
      <c r="E85" s="1"/>
    </row>
    <row r="86" spans="2:6" x14ac:dyDescent="0.25">
      <c r="C86" s="1" t="s">
        <v>50</v>
      </c>
      <c r="F86" s="5">
        <f>SUM(F76:F85)</f>
        <v>606.83000000000004</v>
      </c>
    </row>
    <row r="89" spans="2:6" x14ac:dyDescent="0.25">
      <c r="B89" s="1" t="s">
        <v>42</v>
      </c>
      <c r="D89" s="5">
        <v>94.39</v>
      </c>
      <c r="F89" s="9">
        <v>42761</v>
      </c>
    </row>
    <row r="90" spans="2:6" x14ac:dyDescent="0.25">
      <c r="B90" s="1" t="s">
        <v>40</v>
      </c>
      <c r="D90" s="5">
        <v>935.34</v>
      </c>
      <c r="F90" s="9">
        <v>42761</v>
      </c>
    </row>
    <row r="91" spans="2:6" x14ac:dyDescent="0.25">
      <c r="B91" s="1" t="s">
        <v>41</v>
      </c>
      <c r="D91" s="5">
        <v>180.48</v>
      </c>
      <c r="F91" s="9">
        <v>42761</v>
      </c>
    </row>
    <row r="92" spans="2:6" x14ac:dyDescent="0.25">
      <c r="B92" s="1" t="s">
        <v>69</v>
      </c>
      <c r="D92" s="5">
        <v>157.94</v>
      </c>
      <c r="F92" s="9">
        <v>43080</v>
      </c>
    </row>
    <row r="93" spans="2:6" x14ac:dyDescent="0.25">
      <c r="C93" s="1" t="s">
        <v>27</v>
      </c>
      <c r="D93" s="5">
        <f>SUM(D89:D92)</f>
        <v>1368.15</v>
      </c>
      <c r="E93" s="1"/>
      <c r="F93" s="14"/>
    </row>
    <row r="96" spans="2:6" x14ac:dyDescent="0.25">
      <c r="B96" s="1" t="s">
        <v>57</v>
      </c>
    </row>
    <row r="98" spans="2:6" x14ac:dyDescent="0.25">
      <c r="B98" s="1" t="s">
        <v>58</v>
      </c>
      <c r="D98" s="5">
        <v>14.72</v>
      </c>
      <c r="F98" s="9">
        <v>42924</v>
      </c>
    </row>
    <row r="99" spans="2:6" x14ac:dyDescent="0.25">
      <c r="B99" s="1"/>
      <c r="D99" s="5"/>
      <c r="F99" s="9"/>
    </row>
    <row r="100" spans="2:6" x14ac:dyDescent="0.25">
      <c r="B100" s="1" t="s">
        <v>61</v>
      </c>
      <c r="D100" s="5">
        <f>368.49-76.25</f>
        <v>292.24</v>
      </c>
      <c r="F100" s="9">
        <v>42970</v>
      </c>
    </row>
    <row r="102" spans="2:6" x14ac:dyDescent="0.25">
      <c r="B102" s="1" t="s">
        <v>61</v>
      </c>
      <c r="D102" s="5">
        <v>195.37</v>
      </c>
      <c r="F102" s="9">
        <v>42985</v>
      </c>
    </row>
    <row r="115" spans="2:4" x14ac:dyDescent="0.25">
      <c r="B115" s="1" t="s">
        <v>27</v>
      </c>
      <c r="D115" s="5">
        <f>SUM(D98:D113)</f>
        <v>502.33000000000004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Med2016</vt:lpstr>
      <vt:lpstr>NON-REIMBURED2016</vt:lpstr>
      <vt:lpstr>Med2017</vt:lpstr>
      <vt:lpstr>NON-REIMBURED2017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2015-01-11T10:07:00Z</dcterms:created>
  <dcterms:modified xsi:type="dcterms:W3CDTF">2018-02-01T17:27:26Z</dcterms:modified>
</cp:coreProperties>
</file>